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annet\Documents\Documents\Authorized Schools\"/>
    </mc:Choice>
  </mc:AlternateContent>
  <xr:revisionPtr revIDLastSave="0" documentId="13_ncr:1_{AF624725-A413-4C01-AC06-1FC9C04BA325}" xr6:coauthVersionLast="47" xr6:coauthVersionMax="47" xr10:uidLastSave="{00000000-0000-0000-0000-000000000000}"/>
  <bookViews>
    <workbookView xWindow="28680" yWindow="-5760" windowWidth="29040" windowHeight="15840" activeTab="3" xr2:uid="{00000000-000D-0000-FFFF-FFFF00000000}"/>
  </bookViews>
  <sheets>
    <sheet name="Instructions" sheetId="9" r:id="rId1"/>
    <sheet name="Acronyms" sheetId="7" r:id="rId2"/>
    <sheet name="Enrollment" sheetId="1" r:id="rId3"/>
    <sheet name="Revenue" sheetId="2" r:id="rId4"/>
    <sheet name="Staffing" sheetId="3" r:id="rId5"/>
    <sheet name="Expense" sheetId="6" r:id="rId6"/>
    <sheet name="Summary" sheetId="8" r:id="rId7"/>
    <sheet name="Grants" sheetId="10" r:id="rId8"/>
  </sheets>
  <definedNames>
    <definedName name="_xlnm._FilterDatabase" localSheetId="7" hidden="1">Grants!$A$7:$F$83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2" l="1"/>
  <c r="G78" i="2"/>
  <c r="I39" i="2"/>
  <c r="J39" i="2"/>
  <c r="K39" i="2"/>
  <c r="L39" i="2"/>
  <c r="G39" i="2"/>
  <c r="H11" i="2"/>
  <c r="G21" i="2"/>
  <c r="G22" i="2" s="1"/>
  <c r="I22" i="2"/>
  <c r="I23" i="2" s="1"/>
  <c r="J22" i="2"/>
  <c r="J23" i="2" s="1"/>
  <c r="K22" i="2"/>
  <c r="L22" i="2"/>
  <c r="L23" i="2" s="1"/>
  <c r="K23" i="2"/>
  <c r="J20" i="2"/>
  <c r="K20" i="2"/>
  <c r="L20" i="2" s="1"/>
  <c r="I20" i="2"/>
  <c r="G23" i="2" l="1"/>
  <c r="AA142" i="6" l="1"/>
  <c r="Z142" i="6"/>
  <c r="W142" i="6"/>
  <c r="V142" i="6"/>
  <c r="S142" i="6"/>
  <c r="R142" i="6"/>
  <c r="O142" i="6"/>
  <c r="N142" i="6"/>
  <c r="K142" i="6"/>
  <c r="J142" i="6"/>
  <c r="G142" i="6"/>
  <c r="F142" i="6"/>
  <c r="F132" i="6"/>
  <c r="H73" i="2"/>
  <c r="H75" i="2" s="1"/>
  <c r="D9" i="8" s="1"/>
  <c r="I73" i="2"/>
  <c r="I75" i="2" s="1"/>
  <c r="E9" i="8" s="1"/>
  <c r="J73" i="2"/>
  <c r="J75" i="2" s="1"/>
  <c r="F9" i="8" s="1"/>
  <c r="K73" i="2"/>
  <c r="K75" i="2" s="1"/>
  <c r="G9" i="8" s="1"/>
  <c r="L73" i="2"/>
  <c r="L75" i="2"/>
  <c r="H9" i="8" s="1"/>
  <c r="H49" i="2"/>
  <c r="I49" i="2"/>
  <c r="J49" i="2"/>
  <c r="K49" i="2"/>
  <c r="L49" i="2"/>
  <c r="H55" i="2"/>
  <c r="I55" i="2"/>
  <c r="J55" i="2"/>
  <c r="K55" i="2"/>
  <c r="L55" i="2"/>
  <c r="H31" i="2"/>
  <c r="I31" i="2"/>
  <c r="J31" i="2"/>
  <c r="K31" i="2"/>
  <c r="L31" i="2"/>
  <c r="H37" i="2"/>
  <c r="I37" i="2"/>
  <c r="J37" i="2"/>
  <c r="K37" i="2"/>
  <c r="L37" i="2"/>
  <c r="G73" i="2"/>
  <c r="G75" i="2" s="1"/>
  <c r="C9" i="8" s="1"/>
  <c r="G55" i="2"/>
  <c r="G37" i="2"/>
  <c r="G49" i="2"/>
  <c r="G31" i="2"/>
  <c r="I57" i="2" l="1"/>
  <c r="E11" i="8" s="1"/>
  <c r="G57" i="2"/>
  <c r="C11" i="8" s="1"/>
  <c r="L57" i="2"/>
  <c r="H11" i="8" s="1"/>
  <c r="H57" i="2"/>
  <c r="D11" i="8" s="1"/>
  <c r="K57" i="2"/>
  <c r="G11" i="8" s="1"/>
  <c r="J57" i="2"/>
  <c r="F11" i="8" s="1"/>
  <c r="L14" i="3" l="1"/>
  <c r="L15" i="3"/>
  <c r="L16" i="3"/>
  <c r="L13" i="3"/>
  <c r="M13" i="3" s="1"/>
  <c r="AD14" i="3"/>
  <c r="AE14" i="3" s="1"/>
  <c r="AF14" i="3" s="1"/>
  <c r="AG14" i="3" s="1"/>
  <c r="AH14" i="3" s="1"/>
  <c r="AI14" i="3" s="1"/>
  <c r="AD15" i="3"/>
  <c r="AE15" i="3" s="1"/>
  <c r="AF15" i="3" s="1"/>
  <c r="AG15" i="3" s="1"/>
  <c r="AH15" i="3" s="1"/>
  <c r="AI15" i="3" s="1"/>
  <c r="AD16" i="3"/>
  <c r="AE16" i="3" s="1"/>
  <c r="AF16" i="3" s="1"/>
  <c r="AG16" i="3" s="1"/>
  <c r="AH16" i="3" s="1"/>
  <c r="AI16" i="3" s="1"/>
  <c r="AD13" i="3"/>
  <c r="AE13" i="3" s="1"/>
  <c r="AF13" i="3" s="1"/>
  <c r="AG13" i="3" s="1"/>
  <c r="AH13" i="3" s="1"/>
  <c r="AI13" i="3" s="1"/>
  <c r="AA197" i="6" l="1"/>
  <c r="AA188" i="6"/>
  <c r="AA182" i="6"/>
  <c r="AA176" i="6"/>
  <c r="AA170" i="6"/>
  <c r="AA161" i="6"/>
  <c r="AA154" i="6"/>
  <c r="AA150" i="6"/>
  <c r="AA134" i="6"/>
  <c r="AA123" i="6"/>
  <c r="AA119" i="6"/>
  <c r="AA117" i="6"/>
  <c r="AA109" i="6"/>
  <c r="AA104" i="6"/>
  <c r="AA94" i="6"/>
  <c r="AA85" i="6"/>
  <c r="AA76" i="6"/>
  <c r="AA73" i="6"/>
  <c r="AA67" i="6"/>
  <c r="AA65" i="6"/>
  <c r="AA54" i="6"/>
  <c r="AA48" i="6"/>
  <c r="W197" i="6"/>
  <c r="W188" i="6"/>
  <c r="W182" i="6"/>
  <c r="W176" i="6"/>
  <c r="W170" i="6"/>
  <c r="W161" i="6"/>
  <c r="W154" i="6"/>
  <c r="W150" i="6"/>
  <c r="W134" i="6"/>
  <c r="W123" i="6"/>
  <c r="W119" i="6"/>
  <c r="W117" i="6"/>
  <c r="W109" i="6"/>
  <c r="W104" i="6"/>
  <c r="W94" i="6"/>
  <c r="W85" i="6"/>
  <c r="W76" i="6"/>
  <c r="W73" i="6"/>
  <c r="W67" i="6"/>
  <c r="W65" i="6"/>
  <c r="W54" i="6"/>
  <c r="W48" i="6"/>
  <c r="S197" i="6"/>
  <c r="S188" i="6"/>
  <c r="S182" i="6"/>
  <c r="S176" i="6"/>
  <c r="S170" i="6"/>
  <c r="S161" i="6"/>
  <c r="S154" i="6"/>
  <c r="S150" i="6"/>
  <c r="S134" i="6"/>
  <c r="S123" i="6"/>
  <c r="S119" i="6"/>
  <c r="S117" i="6"/>
  <c r="S109" i="6"/>
  <c r="S104" i="6"/>
  <c r="S94" i="6"/>
  <c r="S85" i="6"/>
  <c r="S76" i="6"/>
  <c r="S73" i="6"/>
  <c r="S67" i="6"/>
  <c r="S65" i="6"/>
  <c r="S54" i="6"/>
  <c r="S48" i="6"/>
  <c r="O197" i="6"/>
  <c r="O188" i="6"/>
  <c r="O187" i="6"/>
  <c r="E36" i="8" s="1"/>
  <c r="O182" i="6"/>
  <c r="O167" i="6" s="1"/>
  <c r="E35" i="8" s="1"/>
  <c r="O176" i="6"/>
  <c r="O170" i="6"/>
  <c r="O161" i="6"/>
  <c r="O154" i="6"/>
  <c r="O150" i="6"/>
  <c r="O134" i="6"/>
  <c r="O123" i="6"/>
  <c r="O119" i="6"/>
  <c r="O117" i="6"/>
  <c r="O109" i="6"/>
  <c r="O104" i="6"/>
  <c r="O94" i="6"/>
  <c r="O85" i="6"/>
  <c r="O76" i="6"/>
  <c r="O73" i="6"/>
  <c r="O67" i="6"/>
  <c r="O65" i="6"/>
  <c r="O54" i="6"/>
  <c r="O48" i="6"/>
  <c r="K197" i="6"/>
  <c r="K188" i="6"/>
  <c r="K182" i="6"/>
  <c r="K176" i="6"/>
  <c r="K170" i="6"/>
  <c r="K161" i="6"/>
  <c r="K154" i="6"/>
  <c r="K150" i="6"/>
  <c r="K134" i="6"/>
  <c r="K123" i="6"/>
  <c r="K119" i="6"/>
  <c r="K117" i="6"/>
  <c r="K109" i="6"/>
  <c r="K104" i="6"/>
  <c r="K94" i="6"/>
  <c r="K85" i="6"/>
  <c r="K76" i="6"/>
  <c r="K73" i="6"/>
  <c r="K67" i="6"/>
  <c r="K65" i="6"/>
  <c r="K54" i="6"/>
  <c r="K48" i="6"/>
  <c r="G197" i="6"/>
  <c r="G188" i="6"/>
  <c r="G182" i="6"/>
  <c r="G176" i="6"/>
  <c r="G170" i="6"/>
  <c r="G161" i="6"/>
  <c r="G154" i="6"/>
  <c r="G150" i="6"/>
  <c r="G134" i="6"/>
  <c r="G123" i="6"/>
  <c r="G119" i="6"/>
  <c r="G117" i="6"/>
  <c r="G109" i="6"/>
  <c r="G104" i="6"/>
  <c r="G94" i="6"/>
  <c r="G85" i="6"/>
  <c r="G76" i="6"/>
  <c r="G73" i="6"/>
  <c r="G67" i="6"/>
  <c r="G65" i="6"/>
  <c r="G54" i="6"/>
  <c r="G48" i="6"/>
  <c r="O148" i="6" l="1"/>
  <c r="E34" i="8" s="1"/>
  <c r="K132" i="6"/>
  <c r="D33" i="8" s="1"/>
  <c r="W132" i="6"/>
  <c r="G33" i="8" s="1"/>
  <c r="O47" i="6"/>
  <c r="E30" i="8" s="1"/>
  <c r="S167" i="6"/>
  <c r="F35" i="8" s="1"/>
  <c r="AA187" i="6"/>
  <c r="H36" i="8" s="1"/>
  <c r="S84" i="6"/>
  <c r="F32" i="8" s="1"/>
  <c r="S132" i="6"/>
  <c r="F33" i="8" s="1"/>
  <c r="W167" i="6"/>
  <c r="G35" i="8" s="1"/>
  <c r="AA64" i="6"/>
  <c r="H31" i="8" s="1"/>
  <c r="AA167" i="6"/>
  <c r="H35" i="8" s="1"/>
  <c r="O84" i="6"/>
  <c r="E32" i="8" s="1"/>
  <c r="O64" i="6"/>
  <c r="E31" i="8" s="1"/>
  <c r="K47" i="6"/>
  <c r="D30" i="8" s="1"/>
  <c r="K148" i="6"/>
  <c r="D34" i="8" s="1"/>
  <c r="K187" i="6"/>
  <c r="D36" i="8" s="1"/>
  <c r="O132" i="6"/>
  <c r="E33" i="8" s="1"/>
  <c r="S47" i="6"/>
  <c r="F30" i="8" s="1"/>
  <c r="S64" i="6"/>
  <c r="F31" i="8" s="1"/>
  <c r="AA132" i="6"/>
  <c r="H33" i="8" s="1"/>
  <c r="G84" i="6"/>
  <c r="C32" i="8" s="1"/>
  <c r="G132" i="6"/>
  <c r="C33" i="8" s="1"/>
  <c r="G187" i="6"/>
  <c r="C36" i="8" s="1"/>
  <c r="K84" i="6"/>
  <c r="D32" i="8" s="1"/>
  <c r="S148" i="6"/>
  <c r="F34" i="8" s="1"/>
  <c r="W47" i="6"/>
  <c r="G30" i="8" s="1"/>
  <c r="W64" i="6"/>
  <c r="G31" i="8" s="1"/>
  <c r="W148" i="6"/>
  <c r="G34" i="8" s="1"/>
  <c r="AA47" i="6"/>
  <c r="H30" i="8" s="1"/>
  <c r="AA148" i="6"/>
  <c r="H34" i="8" s="1"/>
  <c r="G167" i="6"/>
  <c r="C35" i="8" s="1"/>
  <c r="K64" i="6"/>
  <c r="D31" i="8" s="1"/>
  <c r="K167" i="6"/>
  <c r="D35" i="8" s="1"/>
  <c r="G47" i="6"/>
  <c r="C30" i="8" s="1"/>
  <c r="G64" i="6"/>
  <c r="C31" i="8" s="1"/>
  <c r="G148" i="6"/>
  <c r="C34" i="8" s="1"/>
  <c r="S187" i="6"/>
  <c r="F36" i="8" s="1"/>
  <c r="W84" i="6"/>
  <c r="G32" i="8" s="1"/>
  <c r="W187" i="6"/>
  <c r="G36" i="8" s="1"/>
  <c r="AA84" i="6"/>
  <c r="H32" i="8" s="1"/>
  <c r="AA44" i="6" l="1"/>
  <c r="AA43" i="6"/>
  <c r="AA42" i="6"/>
  <c r="AA39" i="6"/>
  <c r="Z44" i="6"/>
  <c r="Z43" i="6"/>
  <c r="Z42" i="6"/>
  <c r="Z39" i="6"/>
  <c r="AB39" i="6" s="1"/>
  <c r="AB199" i="6"/>
  <c r="AB198" i="6"/>
  <c r="Z197" i="6"/>
  <c r="AB197" i="6" s="1"/>
  <c r="AB196" i="6"/>
  <c r="AB195" i="6"/>
  <c r="AB194" i="6"/>
  <c r="AB193" i="6"/>
  <c r="AB192" i="6"/>
  <c r="AB191" i="6"/>
  <c r="AB190" i="6"/>
  <c r="AB189" i="6"/>
  <c r="Z188" i="6"/>
  <c r="AB186" i="6"/>
  <c r="AB185" i="6"/>
  <c r="AB184" i="6"/>
  <c r="AB183" i="6"/>
  <c r="Z182" i="6"/>
  <c r="AB182" i="6" s="1"/>
  <c r="AB181" i="6"/>
  <c r="AB180" i="6"/>
  <c r="AB179" i="6"/>
  <c r="AB178" i="6"/>
  <c r="AB177" i="6"/>
  <c r="Z176" i="6"/>
  <c r="AB176" i="6" s="1"/>
  <c r="AB175" i="6"/>
  <c r="AB174" i="6"/>
  <c r="AB173" i="6"/>
  <c r="AB172" i="6"/>
  <c r="AB171" i="6"/>
  <c r="Z170" i="6"/>
  <c r="AB170" i="6" s="1"/>
  <c r="AB169" i="6"/>
  <c r="AB168" i="6"/>
  <c r="AB166" i="6"/>
  <c r="AB165" i="6"/>
  <c r="AB164" i="6"/>
  <c r="AB163" i="6"/>
  <c r="AB162" i="6"/>
  <c r="Z161" i="6"/>
  <c r="AB161" i="6" s="1"/>
  <c r="AB160" i="6"/>
  <c r="AB159" i="6"/>
  <c r="AB158" i="6"/>
  <c r="AB157" i="6"/>
  <c r="AB156" i="6"/>
  <c r="AB155" i="6"/>
  <c r="Z154" i="6"/>
  <c r="AB154" i="6" s="1"/>
  <c r="AB153" i="6"/>
  <c r="AB152" i="6"/>
  <c r="AB151" i="6"/>
  <c r="Z150" i="6"/>
  <c r="AB150" i="6" s="1"/>
  <c r="AB149" i="6"/>
  <c r="AB147" i="6"/>
  <c r="AB146" i="6"/>
  <c r="AB145" i="6"/>
  <c r="AB144" i="6"/>
  <c r="AB143" i="6"/>
  <c r="AB142" i="6"/>
  <c r="AB141" i="6"/>
  <c r="AB140" i="6"/>
  <c r="AB139" i="6"/>
  <c r="AB138" i="6"/>
  <c r="AB137" i="6"/>
  <c r="AB136" i="6"/>
  <c r="AB135" i="6"/>
  <c r="Z134" i="6"/>
  <c r="AB134" i="6" s="1"/>
  <c r="AB133" i="6"/>
  <c r="AB131" i="6"/>
  <c r="AB130" i="6"/>
  <c r="AB129" i="6"/>
  <c r="AB128" i="6"/>
  <c r="AB127" i="6"/>
  <c r="AB126" i="6"/>
  <c r="AB125" i="6"/>
  <c r="AB124" i="6"/>
  <c r="Z123" i="6"/>
  <c r="AB123" i="6" s="1"/>
  <c r="AB122" i="6"/>
  <c r="AB121" i="6"/>
  <c r="AB120" i="6"/>
  <c r="Z119" i="6"/>
  <c r="AB119" i="6" s="1"/>
  <c r="AB118" i="6"/>
  <c r="Z117" i="6"/>
  <c r="AB117" i="6" s="1"/>
  <c r="AB116" i="6"/>
  <c r="AB115" i="6"/>
  <c r="AB114" i="6"/>
  <c r="AB113" i="6"/>
  <c r="AB112" i="6"/>
  <c r="AB111" i="6"/>
  <c r="AB110" i="6"/>
  <c r="Z109" i="6"/>
  <c r="AB108" i="6"/>
  <c r="AB107" i="6"/>
  <c r="AB106" i="6"/>
  <c r="AB105" i="6"/>
  <c r="Z104" i="6"/>
  <c r="AB104" i="6" s="1"/>
  <c r="AB103" i="6"/>
  <c r="AB102" i="6"/>
  <c r="AB101" i="6"/>
  <c r="AB100" i="6"/>
  <c r="AB99" i="6"/>
  <c r="AB98" i="6"/>
  <c r="AB97" i="6"/>
  <c r="AB96" i="6"/>
  <c r="AB95" i="6"/>
  <c r="Z94" i="6"/>
  <c r="AB94" i="6" s="1"/>
  <c r="AB93" i="6"/>
  <c r="AB92" i="6"/>
  <c r="AB91" i="6"/>
  <c r="AB90" i="6"/>
  <c r="AB89" i="6"/>
  <c r="AB88" i="6"/>
  <c r="AB87" i="6"/>
  <c r="AB86" i="6"/>
  <c r="Z85" i="6"/>
  <c r="AB85" i="6" s="1"/>
  <c r="AB83" i="6"/>
  <c r="AB82" i="6"/>
  <c r="AB81" i="6"/>
  <c r="AB80" i="6"/>
  <c r="AB79" i="6"/>
  <c r="AB78" i="6"/>
  <c r="AB77" i="6"/>
  <c r="Z76" i="6"/>
  <c r="AB76" i="6" s="1"/>
  <c r="AB75" i="6"/>
  <c r="AB74" i="6"/>
  <c r="Z73" i="6"/>
  <c r="AB73" i="6" s="1"/>
  <c r="AB72" i="6"/>
  <c r="AB71" i="6"/>
  <c r="AB70" i="6"/>
  <c r="AB69" i="6"/>
  <c r="AB68" i="6"/>
  <c r="Z67" i="6"/>
  <c r="AB67" i="6" s="1"/>
  <c r="AB66" i="6"/>
  <c r="Z65" i="6"/>
  <c r="AB63" i="6"/>
  <c r="AB62" i="6"/>
  <c r="AB61" i="6"/>
  <c r="AB60" i="6"/>
  <c r="AB59" i="6"/>
  <c r="AB58" i="6"/>
  <c r="AB57" i="6"/>
  <c r="AB56" i="6"/>
  <c r="AB55" i="6"/>
  <c r="Z54" i="6"/>
  <c r="AB54" i="6" s="1"/>
  <c r="AB53" i="6"/>
  <c r="AB52" i="6"/>
  <c r="AB51" i="6"/>
  <c r="AB50" i="6"/>
  <c r="AB49" i="6"/>
  <c r="Z48" i="6"/>
  <c r="AB45" i="6"/>
  <c r="AB32" i="6"/>
  <c r="AB31" i="6"/>
  <c r="AB30" i="6"/>
  <c r="AB29" i="6"/>
  <c r="AB27" i="6"/>
  <c r="AB23" i="6"/>
  <c r="AB22" i="6"/>
  <c r="AB21" i="6"/>
  <c r="AB20" i="6"/>
  <c r="AB19" i="6"/>
  <c r="AB18" i="6"/>
  <c r="W44" i="6"/>
  <c r="W43" i="6"/>
  <c r="W42" i="6"/>
  <c r="W39" i="6"/>
  <c r="V44" i="6"/>
  <c r="V43" i="6"/>
  <c r="V42" i="6"/>
  <c r="V39" i="6"/>
  <c r="X199" i="6"/>
  <c r="X198" i="6"/>
  <c r="V197" i="6"/>
  <c r="X197" i="6" s="1"/>
  <c r="X196" i="6"/>
  <c r="X195" i="6"/>
  <c r="X194" i="6"/>
  <c r="X193" i="6"/>
  <c r="X192" i="6"/>
  <c r="X191" i="6"/>
  <c r="X190" i="6"/>
  <c r="X189" i="6"/>
  <c r="V188" i="6"/>
  <c r="X188" i="6" s="1"/>
  <c r="X186" i="6"/>
  <c r="X185" i="6"/>
  <c r="X184" i="6"/>
  <c r="X183" i="6"/>
  <c r="V182" i="6"/>
  <c r="X182" i="6" s="1"/>
  <c r="X181" i="6"/>
  <c r="X180" i="6"/>
  <c r="X179" i="6"/>
  <c r="X178" i="6"/>
  <c r="X177" i="6"/>
  <c r="V176" i="6"/>
  <c r="X176" i="6" s="1"/>
  <c r="X175" i="6"/>
  <c r="X174" i="6"/>
  <c r="X173" i="6"/>
  <c r="X172" i="6"/>
  <c r="X171" i="6"/>
  <c r="V170" i="6"/>
  <c r="X170" i="6" s="1"/>
  <c r="X169" i="6"/>
  <c r="X168" i="6"/>
  <c r="X166" i="6"/>
  <c r="X165" i="6"/>
  <c r="X164" i="6"/>
  <c r="X163" i="6"/>
  <c r="X162" i="6"/>
  <c r="V161" i="6"/>
  <c r="X161" i="6" s="1"/>
  <c r="X160" i="6"/>
  <c r="X159" i="6"/>
  <c r="X158" i="6"/>
  <c r="X157" i="6"/>
  <c r="X156" i="6"/>
  <c r="X155" i="6"/>
  <c r="V154" i="6"/>
  <c r="X154" i="6" s="1"/>
  <c r="X153" i="6"/>
  <c r="X152" i="6"/>
  <c r="X151" i="6"/>
  <c r="V150" i="6"/>
  <c r="X150" i="6" s="1"/>
  <c r="X149" i="6"/>
  <c r="X147" i="6"/>
  <c r="X146" i="6"/>
  <c r="X145" i="6"/>
  <c r="X144" i="6"/>
  <c r="X143" i="6"/>
  <c r="X142" i="6"/>
  <c r="X141" i="6"/>
  <c r="X140" i="6"/>
  <c r="X139" i="6"/>
  <c r="X138" i="6"/>
  <c r="X137" i="6"/>
  <c r="X136" i="6"/>
  <c r="X135" i="6"/>
  <c r="V134" i="6"/>
  <c r="X134" i="6" s="1"/>
  <c r="X133" i="6"/>
  <c r="X131" i="6"/>
  <c r="X130" i="6"/>
  <c r="X129" i="6"/>
  <c r="X128" i="6"/>
  <c r="X127" i="6"/>
  <c r="X126" i="6"/>
  <c r="X125" i="6"/>
  <c r="X124" i="6"/>
  <c r="V123" i="6"/>
  <c r="X123" i="6" s="1"/>
  <c r="X122" i="6"/>
  <c r="X121" i="6"/>
  <c r="X120" i="6"/>
  <c r="V119" i="6"/>
  <c r="X119" i="6" s="1"/>
  <c r="X118" i="6"/>
  <c r="V117" i="6"/>
  <c r="X117" i="6" s="1"/>
  <c r="X116" i="6"/>
  <c r="X115" i="6"/>
  <c r="X114" i="6"/>
  <c r="X113" i="6"/>
  <c r="X112" i="6"/>
  <c r="X111" i="6"/>
  <c r="X110" i="6"/>
  <c r="V109" i="6"/>
  <c r="X109" i="6" s="1"/>
  <c r="X108" i="6"/>
  <c r="X107" i="6"/>
  <c r="X106" i="6"/>
  <c r="X105" i="6"/>
  <c r="V104" i="6"/>
  <c r="X104" i="6" s="1"/>
  <c r="X103" i="6"/>
  <c r="X102" i="6"/>
  <c r="X101" i="6"/>
  <c r="X100" i="6"/>
  <c r="X99" i="6"/>
  <c r="X98" i="6"/>
  <c r="X97" i="6"/>
  <c r="X96" i="6"/>
  <c r="X95" i="6"/>
  <c r="V94" i="6"/>
  <c r="X94" i="6" s="1"/>
  <c r="X93" i="6"/>
  <c r="X92" i="6"/>
  <c r="X91" i="6"/>
  <c r="X90" i="6"/>
  <c r="X89" i="6"/>
  <c r="X88" i="6"/>
  <c r="X87" i="6"/>
  <c r="X86" i="6"/>
  <c r="V85" i="6"/>
  <c r="X85" i="6" s="1"/>
  <c r="X83" i="6"/>
  <c r="X82" i="6"/>
  <c r="X81" i="6"/>
  <c r="X80" i="6"/>
  <c r="X79" i="6"/>
  <c r="X78" i="6"/>
  <c r="X77" i="6"/>
  <c r="V76" i="6"/>
  <c r="X76" i="6" s="1"/>
  <c r="X75" i="6"/>
  <c r="X74" i="6"/>
  <c r="V73" i="6"/>
  <c r="X73" i="6" s="1"/>
  <c r="X72" i="6"/>
  <c r="X71" i="6"/>
  <c r="X70" i="6"/>
  <c r="X69" i="6"/>
  <c r="X68" i="6"/>
  <c r="V67" i="6"/>
  <c r="X67" i="6" s="1"/>
  <c r="X66" i="6"/>
  <c r="V65" i="6"/>
  <c r="X65" i="6" s="1"/>
  <c r="X63" i="6"/>
  <c r="X62" i="6"/>
  <c r="X61" i="6"/>
  <c r="X60" i="6"/>
  <c r="X59" i="6"/>
  <c r="X58" i="6"/>
  <c r="X57" i="6"/>
  <c r="X56" i="6"/>
  <c r="X55" i="6"/>
  <c r="V54" i="6"/>
  <c r="X54" i="6" s="1"/>
  <c r="X53" i="6"/>
  <c r="X52" i="6"/>
  <c r="X51" i="6"/>
  <c r="X50" i="6"/>
  <c r="X49" i="6"/>
  <c r="V48" i="6"/>
  <c r="X48" i="6" s="1"/>
  <c r="X45" i="6"/>
  <c r="X44" i="6"/>
  <c r="X32" i="6"/>
  <c r="X31" i="6"/>
  <c r="X30" i="6"/>
  <c r="X29" i="6"/>
  <c r="X27" i="6"/>
  <c r="X23" i="6"/>
  <c r="X22" i="6"/>
  <c r="X21" i="6"/>
  <c r="X20" i="6"/>
  <c r="X19" i="6"/>
  <c r="X18" i="6"/>
  <c r="S44" i="6"/>
  <c r="S43" i="6"/>
  <c r="S42" i="6"/>
  <c r="S39" i="6"/>
  <c r="T39" i="6" s="1"/>
  <c r="R44" i="6"/>
  <c r="R43" i="6"/>
  <c r="R42" i="6"/>
  <c r="R39" i="6"/>
  <c r="T199" i="6"/>
  <c r="T198" i="6"/>
  <c r="R197" i="6"/>
  <c r="T197" i="6" s="1"/>
  <c r="T196" i="6"/>
  <c r="T195" i="6"/>
  <c r="T194" i="6"/>
  <c r="T193" i="6"/>
  <c r="T192" i="6"/>
  <c r="T191" i="6"/>
  <c r="T190" i="6"/>
  <c r="T189" i="6"/>
  <c r="R188" i="6"/>
  <c r="T186" i="6"/>
  <c r="T185" i="6"/>
  <c r="T184" i="6"/>
  <c r="T183" i="6"/>
  <c r="R182" i="6"/>
  <c r="T182" i="6" s="1"/>
  <c r="T181" i="6"/>
  <c r="T180" i="6"/>
  <c r="T179" i="6"/>
  <c r="T178" i="6"/>
  <c r="T177" i="6"/>
  <c r="R176" i="6"/>
  <c r="T176" i="6" s="1"/>
  <c r="T175" i="6"/>
  <c r="T174" i="6"/>
  <c r="T173" i="6"/>
  <c r="T172" i="6"/>
  <c r="T171" i="6"/>
  <c r="R170" i="6"/>
  <c r="T170" i="6" s="1"/>
  <c r="T169" i="6"/>
  <c r="T168" i="6"/>
  <c r="T166" i="6"/>
  <c r="T165" i="6"/>
  <c r="T164" i="6"/>
  <c r="T163" i="6"/>
  <c r="T162" i="6"/>
  <c r="R161" i="6"/>
  <c r="T161" i="6" s="1"/>
  <c r="T160" i="6"/>
  <c r="T159" i="6"/>
  <c r="T158" i="6"/>
  <c r="T157" i="6"/>
  <c r="T156" i="6"/>
  <c r="T155" i="6"/>
  <c r="R154" i="6"/>
  <c r="T154" i="6" s="1"/>
  <c r="T153" i="6"/>
  <c r="T152" i="6"/>
  <c r="T151" i="6"/>
  <c r="R150" i="6"/>
  <c r="T150" i="6" s="1"/>
  <c r="T149" i="6"/>
  <c r="T147" i="6"/>
  <c r="T146" i="6"/>
  <c r="T145" i="6"/>
  <c r="T144" i="6"/>
  <c r="T143" i="6"/>
  <c r="T142" i="6"/>
  <c r="T141" i="6"/>
  <c r="T140" i="6"/>
  <c r="T139" i="6"/>
  <c r="T138" i="6"/>
  <c r="T137" i="6"/>
  <c r="T136" i="6"/>
  <c r="T135" i="6"/>
  <c r="R134" i="6"/>
  <c r="T134" i="6" s="1"/>
  <c r="T133" i="6"/>
  <c r="T131" i="6"/>
  <c r="T130" i="6"/>
  <c r="T129" i="6"/>
  <c r="T128" i="6"/>
  <c r="T127" i="6"/>
  <c r="T126" i="6"/>
  <c r="T125" i="6"/>
  <c r="T124" i="6"/>
  <c r="R123" i="6"/>
  <c r="T123" i="6" s="1"/>
  <c r="T122" i="6"/>
  <c r="T121" i="6"/>
  <c r="T120" i="6"/>
  <c r="R119" i="6"/>
  <c r="T119" i="6" s="1"/>
  <c r="T118" i="6"/>
  <c r="R117" i="6"/>
  <c r="T117" i="6" s="1"/>
  <c r="T116" i="6"/>
  <c r="T115" i="6"/>
  <c r="T114" i="6"/>
  <c r="T113" i="6"/>
  <c r="T112" i="6"/>
  <c r="T111" i="6"/>
  <c r="T110" i="6"/>
  <c r="R109" i="6"/>
  <c r="T109" i="6" s="1"/>
  <c r="T108" i="6"/>
  <c r="T107" i="6"/>
  <c r="T106" i="6"/>
  <c r="T105" i="6"/>
  <c r="R104" i="6"/>
  <c r="T104" i="6" s="1"/>
  <c r="T103" i="6"/>
  <c r="T102" i="6"/>
  <c r="T101" i="6"/>
  <c r="T100" i="6"/>
  <c r="T99" i="6"/>
  <c r="T98" i="6"/>
  <c r="T97" i="6"/>
  <c r="T96" i="6"/>
  <c r="T95" i="6"/>
  <c r="R94" i="6"/>
  <c r="T94" i="6" s="1"/>
  <c r="T93" i="6"/>
  <c r="T92" i="6"/>
  <c r="T91" i="6"/>
  <c r="T90" i="6"/>
  <c r="T89" i="6"/>
  <c r="T88" i="6"/>
  <c r="T87" i="6"/>
  <c r="T86" i="6"/>
  <c r="R85" i="6"/>
  <c r="T83" i="6"/>
  <c r="T82" i="6"/>
  <c r="T81" i="6"/>
  <c r="T80" i="6"/>
  <c r="T79" i="6"/>
  <c r="T78" i="6"/>
  <c r="T77" i="6"/>
  <c r="R76" i="6"/>
  <c r="T76" i="6" s="1"/>
  <c r="T75" i="6"/>
  <c r="T74" i="6"/>
  <c r="R73" i="6"/>
  <c r="T73" i="6" s="1"/>
  <c r="T72" i="6"/>
  <c r="T71" i="6"/>
  <c r="T70" i="6"/>
  <c r="T69" i="6"/>
  <c r="T68" i="6"/>
  <c r="R67" i="6"/>
  <c r="T67" i="6" s="1"/>
  <c r="T66" i="6"/>
  <c r="R65" i="6"/>
  <c r="T63" i="6"/>
  <c r="T62" i="6"/>
  <c r="T61" i="6"/>
  <c r="T60" i="6"/>
  <c r="T59" i="6"/>
  <c r="T58" i="6"/>
  <c r="T57" i="6"/>
  <c r="T56" i="6"/>
  <c r="T55" i="6"/>
  <c r="R54" i="6"/>
  <c r="T54" i="6" s="1"/>
  <c r="T53" i="6"/>
  <c r="T52" i="6"/>
  <c r="T51" i="6"/>
  <c r="T50" i="6"/>
  <c r="T49" i="6"/>
  <c r="R48" i="6"/>
  <c r="T48" i="6" s="1"/>
  <c r="T45" i="6"/>
  <c r="T44" i="6"/>
  <c r="T32" i="6"/>
  <c r="T31" i="6"/>
  <c r="T30" i="6"/>
  <c r="T29" i="6"/>
  <c r="T27" i="6"/>
  <c r="T23" i="6"/>
  <c r="T22" i="6"/>
  <c r="T21" i="6"/>
  <c r="T20" i="6"/>
  <c r="T19" i="6"/>
  <c r="T18" i="6"/>
  <c r="O44" i="6"/>
  <c r="O43" i="6"/>
  <c r="O42" i="6"/>
  <c r="O39" i="6"/>
  <c r="P39" i="6" s="1"/>
  <c r="N44" i="6"/>
  <c r="N43" i="6"/>
  <c r="N42" i="6"/>
  <c r="N39" i="6"/>
  <c r="P199" i="6"/>
  <c r="P198" i="6"/>
  <c r="N197" i="6"/>
  <c r="P197" i="6" s="1"/>
  <c r="P196" i="6"/>
  <c r="P195" i="6"/>
  <c r="P194" i="6"/>
  <c r="P193" i="6"/>
  <c r="P192" i="6"/>
  <c r="P191" i="6"/>
  <c r="P190" i="6"/>
  <c r="P189" i="6"/>
  <c r="N188" i="6"/>
  <c r="P186" i="6"/>
  <c r="P185" i="6"/>
  <c r="P184" i="6"/>
  <c r="P183" i="6"/>
  <c r="N182" i="6"/>
  <c r="P182" i="6" s="1"/>
  <c r="P181" i="6"/>
  <c r="P180" i="6"/>
  <c r="P179" i="6"/>
  <c r="P178" i="6"/>
  <c r="P177" i="6"/>
  <c r="N176" i="6"/>
  <c r="N167" i="6" s="1"/>
  <c r="P175" i="6"/>
  <c r="P174" i="6"/>
  <c r="P173" i="6"/>
  <c r="P172" i="6"/>
  <c r="P171" i="6"/>
  <c r="N170" i="6"/>
  <c r="P170" i="6" s="1"/>
  <c r="P169" i="6"/>
  <c r="P168" i="6"/>
  <c r="P166" i="6"/>
  <c r="P165" i="6"/>
  <c r="P164" i="6"/>
  <c r="P163" i="6"/>
  <c r="P162" i="6"/>
  <c r="N161" i="6"/>
  <c r="P161" i="6" s="1"/>
  <c r="P160" i="6"/>
  <c r="P159" i="6"/>
  <c r="P158" i="6"/>
  <c r="P157" i="6"/>
  <c r="P156" i="6"/>
  <c r="P155" i="6"/>
  <c r="N154" i="6"/>
  <c r="P154" i="6" s="1"/>
  <c r="P153" i="6"/>
  <c r="P152" i="6"/>
  <c r="P151" i="6"/>
  <c r="N150" i="6"/>
  <c r="P150" i="6" s="1"/>
  <c r="P149" i="6"/>
  <c r="P147" i="6"/>
  <c r="P146" i="6"/>
  <c r="P145" i="6"/>
  <c r="P144" i="6"/>
  <c r="P143" i="6"/>
  <c r="P142" i="6"/>
  <c r="P141" i="6"/>
  <c r="P140" i="6"/>
  <c r="P139" i="6"/>
  <c r="P138" i="6"/>
  <c r="P137" i="6"/>
  <c r="P136" i="6"/>
  <c r="P135" i="6"/>
  <c r="N134" i="6"/>
  <c r="P134" i="6" s="1"/>
  <c r="P133" i="6"/>
  <c r="P131" i="6"/>
  <c r="P130" i="6"/>
  <c r="P129" i="6"/>
  <c r="P128" i="6"/>
  <c r="P127" i="6"/>
  <c r="P126" i="6"/>
  <c r="P125" i="6"/>
  <c r="P124" i="6"/>
  <c r="N123" i="6"/>
  <c r="P123" i="6" s="1"/>
  <c r="P122" i="6"/>
  <c r="P121" i="6"/>
  <c r="P120" i="6"/>
  <c r="N119" i="6"/>
  <c r="P119" i="6" s="1"/>
  <c r="P118" i="6"/>
  <c r="N117" i="6"/>
  <c r="P117" i="6" s="1"/>
  <c r="P116" i="6"/>
  <c r="P115" i="6"/>
  <c r="P114" i="6"/>
  <c r="P113" i="6"/>
  <c r="P112" i="6"/>
  <c r="P111" i="6"/>
  <c r="P110" i="6"/>
  <c r="N109" i="6"/>
  <c r="P109" i="6" s="1"/>
  <c r="P108" i="6"/>
  <c r="P107" i="6"/>
  <c r="P106" i="6"/>
  <c r="P105" i="6"/>
  <c r="N104" i="6"/>
  <c r="P104" i="6" s="1"/>
  <c r="P103" i="6"/>
  <c r="P102" i="6"/>
  <c r="P101" i="6"/>
  <c r="P100" i="6"/>
  <c r="P99" i="6"/>
  <c r="P98" i="6"/>
  <c r="P97" i="6"/>
  <c r="P96" i="6"/>
  <c r="P95" i="6"/>
  <c r="N94" i="6"/>
  <c r="P94" i="6" s="1"/>
  <c r="P93" i="6"/>
  <c r="P92" i="6"/>
  <c r="P91" i="6"/>
  <c r="P90" i="6"/>
  <c r="P89" i="6"/>
  <c r="P88" i="6"/>
  <c r="P87" i="6"/>
  <c r="P86" i="6"/>
  <c r="N85" i="6"/>
  <c r="P83" i="6"/>
  <c r="P82" i="6"/>
  <c r="P81" i="6"/>
  <c r="P80" i="6"/>
  <c r="P79" i="6"/>
  <c r="P78" i="6"/>
  <c r="P77" i="6"/>
  <c r="N76" i="6"/>
  <c r="P76" i="6" s="1"/>
  <c r="P75" i="6"/>
  <c r="P74" i="6"/>
  <c r="N73" i="6"/>
  <c r="P73" i="6" s="1"/>
  <c r="P72" i="6"/>
  <c r="P71" i="6"/>
  <c r="P70" i="6"/>
  <c r="P69" i="6"/>
  <c r="P68" i="6"/>
  <c r="N67" i="6"/>
  <c r="P66" i="6"/>
  <c r="N65" i="6"/>
  <c r="P65" i="6" s="1"/>
  <c r="P63" i="6"/>
  <c r="P62" i="6"/>
  <c r="P61" i="6"/>
  <c r="P60" i="6"/>
  <c r="P59" i="6"/>
  <c r="P58" i="6"/>
  <c r="P57" i="6"/>
  <c r="P56" i="6"/>
  <c r="P55" i="6"/>
  <c r="N54" i="6"/>
  <c r="P54" i="6" s="1"/>
  <c r="P53" i="6"/>
  <c r="P52" i="6"/>
  <c r="P51" i="6"/>
  <c r="P50" i="6"/>
  <c r="P49" i="6"/>
  <c r="N48" i="6"/>
  <c r="P45" i="6"/>
  <c r="P44" i="6"/>
  <c r="P32" i="6"/>
  <c r="P31" i="6"/>
  <c r="P30" i="6"/>
  <c r="P29" i="6"/>
  <c r="P27" i="6"/>
  <c r="P23" i="6"/>
  <c r="P22" i="6"/>
  <c r="P21" i="6"/>
  <c r="P20" i="6"/>
  <c r="P19" i="6"/>
  <c r="P18" i="6"/>
  <c r="K44" i="6"/>
  <c r="K43" i="6"/>
  <c r="K42" i="6"/>
  <c r="K39" i="6"/>
  <c r="J44" i="6"/>
  <c r="J43" i="6"/>
  <c r="J42" i="6"/>
  <c r="J39" i="6"/>
  <c r="L199" i="6"/>
  <c r="L198" i="6"/>
  <c r="J197" i="6"/>
  <c r="L197" i="6" s="1"/>
  <c r="L196" i="6"/>
  <c r="L195" i="6"/>
  <c r="L194" i="6"/>
  <c r="L193" i="6"/>
  <c r="L192" i="6"/>
  <c r="L191" i="6"/>
  <c r="L190" i="6"/>
  <c r="L189" i="6"/>
  <c r="J188" i="6"/>
  <c r="L188" i="6" s="1"/>
  <c r="L186" i="6"/>
  <c r="L185" i="6"/>
  <c r="L184" i="6"/>
  <c r="L183" i="6"/>
  <c r="J182" i="6"/>
  <c r="L182" i="6" s="1"/>
  <c r="L181" i="6"/>
  <c r="L180" i="6"/>
  <c r="L179" i="6"/>
  <c r="L178" i="6"/>
  <c r="L177" i="6"/>
  <c r="J176" i="6"/>
  <c r="L176" i="6" s="1"/>
  <c r="L175" i="6"/>
  <c r="L174" i="6"/>
  <c r="L173" i="6"/>
  <c r="L172" i="6"/>
  <c r="L171" i="6"/>
  <c r="J170" i="6"/>
  <c r="L170" i="6" s="1"/>
  <c r="L169" i="6"/>
  <c r="L168" i="6"/>
  <c r="L166" i="6"/>
  <c r="L165" i="6"/>
  <c r="L164" i="6"/>
  <c r="L163" i="6"/>
  <c r="L162" i="6"/>
  <c r="J161" i="6"/>
  <c r="L161" i="6" s="1"/>
  <c r="L160" i="6"/>
  <c r="L159" i="6"/>
  <c r="L158" i="6"/>
  <c r="L157" i="6"/>
  <c r="L156" i="6"/>
  <c r="L155" i="6"/>
  <c r="J154" i="6"/>
  <c r="L154" i="6" s="1"/>
  <c r="L153" i="6"/>
  <c r="L152" i="6"/>
  <c r="L151" i="6"/>
  <c r="J150" i="6"/>
  <c r="L150" i="6" s="1"/>
  <c r="L149" i="6"/>
  <c r="L147" i="6"/>
  <c r="L146" i="6"/>
  <c r="L145" i="6"/>
  <c r="L144" i="6"/>
  <c r="L143" i="6"/>
  <c r="L142" i="6"/>
  <c r="L141" i="6"/>
  <c r="L140" i="6"/>
  <c r="L139" i="6"/>
  <c r="L138" i="6"/>
  <c r="L137" i="6"/>
  <c r="L136" i="6"/>
  <c r="L135" i="6"/>
  <c r="J134" i="6"/>
  <c r="L134" i="6" s="1"/>
  <c r="L133" i="6"/>
  <c r="L131" i="6"/>
  <c r="L130" i="6"/>
  <c r="L129" i="6"/>
  <c r="L128" i="6"/>
  <c r="L127" i="6"/>
  <c r="L126" i="6"/>
  <c r="L125" i="6"/>
  <c r="L124" i="6"/>
  <c r="J123" i="6"/>
  <c r="L123" i="6" s="1"/>
  <c r="L122" i="6"/>
  <c r="L121" i="6"/>
  <c r="L120" i="6"/>
  <c r="J119" i="6"/>
  <c r="L119" i="6" s="1"/>
  <c r="L118" i="6"/>
  <c r="J117" i="6"/>
  <c r="L117" i="6" s="1"/>
  <c r="L116" i="6"/>
  <c r="L115" i="6"/>
  <c r="L114" i="6"/>
  <c r="L113" i="6"/>
  <c r="L112" i="6"/>
  <c r="L111" i="6"/>
  <c r="L110" i="6"/>
  <c r="J109" i="6"/>
  <c r="L109" i="6" s="1"/>
  <c r="L108" i="6"/>
  <c r="L107" i="6"/>
  <c r="L106" i="6"/>
  <c r="L105" i="6"/>
  <c r="J104" i="6"/>
  <c r="L104" i="6" s="1"/>
  <c r="L103" i="6"/>
  <c r="L102" i="6"/>
  <c r="L101" i="6"/>
  <c r="L100" i="6"/>
  <c r="L99" i="6"/>
  <c r="L98" i="6"/>
  <c r="L97" i="6"/>
  <c r="L96" i="6"/>
  <c r="L95" i="6"/>
  <c r="J94" i="6"/>
  <c r="L94" i="6" s="1"/>
  <c r="L93" i="6"/>
  <c r="L92" i="6"/>
  <c r="L91" i="6"/>
  <c r="L90" i="6"/>
  <c r="L89" i="6"/>
  <c r="L88" i="6"/>
  <c r="L87" i="6"/>
  <c r="L86" i="6"/>
  <c r="J85" i="6"/>
  <c r="L83" i="6"/>
  <c r="L82" i="6"/>
  <c r="L81" i="6"/>
  <c r="L80" i="6"/>
  <c r="L79" i="6"/>
  <c r="L78" i="6"/>
  <c r="L77" i="6"/>
  <c r="J76" i="6"/>
  <c r="L76" i="6" s="1"/>
  <c r="L75" i="6"/>
  <c r="L74" i="6"/>
  <c r="J73" i="6"/>
  <c r="L73" i="6" s="1"/>
  <c r="L72" i="6"/>
  <c r="L71" i="6"/>
  <c r="L70" i="6"/>
  <c r="L69" i="6"/>
  <c r="L68" i="6"/>
  <c r="J67" i="6"/>
  <c r="L67" i="6" s="1"/>
  <c r="L66" i="6"/>
  <c r="J65" i="6"/>
  <c r="L63" i="6"/>
  <c r="L62" i="6"/>
  <c r="L61" i="6"/>
  <c r="L60" i="6"/>
  <c r="L59" i="6"/>
  <c r="L58" i="6"/>
  <c r="L57" i="6"/>
  <c r="L56" i="6"/>
  <c r="L55" i="6"/>
  <c r="J54" i="6"/>
  <c r="L54" i="6" s="1"/>
  <c r="L53" i="6"/>
  <c r="L52" i="6"/>
  <c r="L51" i="6"/>
  <c r="L50" i="6"/>
  <c r="L49" i="6"/>
  <c r="J48" i="6"/>
  <c r="L45" i="6"/>
  <c r="L44" i="6"/>
  <c r="L32" i="6"/>
  <c r="L31" i="6"/>
  <c r="L30" i="6"/>
  <c r="L29" i="6"/>
  <c r="L27" i="6"/>
  <c r="L23" i="6"/>
  <c r="L22" i="6"/>
  <c r="L21" i="6"/>
  <c r="L20" i="6"/>
  <c r="L19" i="6"/>
  <c r="L18" i="6"/>
  <c r="AT30" i="3"/>
  <c r="AU30" i="3"/>
  <c r="AV30" i="3"/>
  <c r="AW30" i="3"/>
  <c r="AX30" i="3"/>
  <c r="AY30" i="3"/>
  <c r="AT32" i="3"/>
  <c r="AU32" i="3"/>
  <c r="AV32" i="3"/>
  <c r="AW32" i="3"/>
  <c r="AX32" i="3"/>
  <c r="AY32" i="3"/>
  <c r="AT33" i="3"/>
  <c r="AU33" i="3"/>
  <c r="AV33" i="3"/>
  <c r="AW33" i="3"/>
  <c r="AX33" i="3"/>
  <c r="AY33" i="3"/>
  <c r="AT34" i="3"/>
  <c r="AU34" i="3"/>
  <c r="AV34" i="3"/>
  <c r="AW34" i="3"/>
  <c r="AX34" i="3"/>
  <c r="AY34" i="3"/>
  <c r="H18" i="6"/>
  <c r="H19" i="6"/>
  <c r="H20" i="6"/>
  <c r="H21" i="6"/>
  <c r="H22" i="6"/>
  <c r="H23" i="6"/>
  <c r="H27" i="6"/>
  <c r="H29" i="6"/>
  <c r="H30" i="6"/>
  <c r="H31" i="6"/>
  <c r="H32" i="6"/>
  <c r="H45" i="6"/>
  <c r="H49" i="6"/>
  <c r="H50" i="6"/>
  <c r="H51" i="6"/>
  <c r="H52" i="6"/>
  <c r="H53" i="6"/>
  <c r="H55" i="6"/>
  <c r="H56" i="6"/>
  <c r="H57" i="6"/>
  <c r="H58" i="6"/>
  <c r="H59" i="6"/>
  <c r="H60" i="6"/>
  <c r="H61" i="6"/>
  <c r="H62" i="6"/>
  <c r="H63" i="6"/>
  <c r="H66" i="6"/>
  <c r="H68" i="6"/>
  <c r="H69" i="6"/>
  <c r="H70" i="6"/>
  <c r="H71" i="6"/>
  <c r="H72" i="6"/>
  <c r="H74" i="6"/>
  <c r="H75" i="6"/>
  <c r="H77" i="6"/>
  <c r="H78" i="6"/>
  <c r="H79" i="6"/>
  <c r="H80" i="6"/>
  <c r="H81" i="6"/>
  <c r="H82" i="6"/>
  <c r="H83" i="6"/>
  <c r="H86" i="6"/>
  <c r="H87" i="6"/>
  <c r="H88" i="6"/>
  <c r="H89" i="6"/>
  <c r="H90" i="6"/>
  <c r="H91" i="6"/>
  <c r="H92" i="6"/>
  <c r="H93" i="6"/>
  <c r="H95" i="6"/>
  <c r="H96" i="6"/>
  <c r="H97" i="6"/>
  <c r="H98" i="6"/>
  <c r="H99" i="6"/>
  <c r="H100" i="6"/>
  <c r="H101" i="6"/>
  <c r="H102" i="6"/>
  <c r="H103" i="6"/>
  <c r="H105" i="6"/>
  <c r="H106" i="6"/>
  <c r="H107" i="6"/>
  <c r="H108" i="6"/>
  <c r="H110" i="6"/>
  <c r="H111" i="6"/>
  <c r="H112" i="6"/>
  <c r="H113" i="6"/>
  <c r="H114" i="6"/>
  <c r="H115" i="6"/>
  <c r="H116" i="6"/>
  <c r="H118" i="6"/>
  <c r="H120" i="6"/>
  <c r="H121" i="6"/>
  <c r="H122" i="6"/>
  <c r="H124" i="6"/>
  <c r="H125" i="6"/>
  <c r="H126" i="6"/>
  <c r="H127" i="6"/>
  <c r="H128" i="6"/>
  <c r="H129" i="6"/>
  <c r="H130" i="6"/>
  <c r="H131" i="6"/>
  <c r="H133" i="6"/>
  <c r="H135" i="6"/>
  <c r="H136" i="6"/>
  <c r="H137" i="6"/>
  <c r="H138" i="6"/>
  <c r="H139" i="6"/>
  <c r="H140" i="6"/>
  <c r="H141" i="6"/>
  <c r="H143" i="6"/>
  <c r="H144" i="6"/>
  <c r="H145" i="6"/>
  <c r="H146" i="6"/>
  <c r="H147" i="6"/>
  <c r="H149" i="6"/>
  <c r="H151" i="6"/>
  <c r="H152" i="6"/>
  <c r="H153" i="6"/>
  <c r="H155" i="6"/>
  <c r="H156" i="6"/>
  <c r="H157" i="6"/>
  <c r="H158" i="6"/>
  <c r="H159" i="6"/>
  <c r="H160" i="6"/>
  <c r="H162" i="6"/>
  <c r="H163" i="6"/>
  <c r="H164" i="6"/>
  <c r="H165" i="6"/>
  <c r="H166" i="6"/>
  <c r="H168" i="6"/>
  <c r="H169" i="6"/>
  <c r="H171" i="6"/>
  <c r="H172" i="6"/>
  <c r="H173" i="6"/>
  <c r="H174" i="6"/>
  <c r="H175" i="6"/>
  <c r="H177" i="6"/>
  <c r="H178" i="6"/>
  <c r="H179" i="6"/>
  <c r="H180" i="6"/>
  <c r="H181" i="6"/>
  <c r="H183" i="6"/>
  <c r="H184" i="6"/>
  <c r="H185" i="6"/>
  <c r="H186" i="6"/>
  <c r="H189" i="6"/>
  <c r="H190" i="6"/>
  <c r="H191" i="6"/>
  <c r="H192" i="6"/>
  <c r="H193" i="6"/>
  <c r="H194" i="6"/>
  <c r="H195" i="6"/>
  <c r="H196" i="6"/>
  <c r="H198" i="6"/>
  <c r="H199" i="6"/>
  <c r="G44" i="6"/>
  <c r="G43" i="6"/>
  <c r="G42" i="6"/>
  <c r="G39" i="6"/>
  <c r="A1" i="6"/>
  <c r="F42" i="6"/>
  <c r="F43" i="6"/>
  <c r="F44" i="6"/>
  <c r="F39" i="6"/>
  <c r="F188" i="6"/>
  <c r="H188" i="6" s="1"/>
  <c r="F197" i="6"/>
  <c r="H197" i="6" s="1"/>
  <c r="F182" i="6"/>
  <c r="H182" i="6" s="1"/>
  <c r="F176" i="6"/>
  <c r="H176" i="6" s="1"/>
  <c r="F170" i="6"/>
  <c r="H170" i="6" s="1"/>
  <c r="F150" i="6"/>
  <c r="H150" i="6" s="1"/>
  <c r="F154" i="6"/>
  <c r="H154" i="6" s="1"/>
  <c r="F161" i="6"/>
  <c r="H161" i="6" s="1"/>
  <c r="H142" i="6"/>
  <c r="F134" i="6"/>
  <c r="H134" i="6" s="1"/>
  <c r="F123" i="6"/>
  <c r="H123" i="6" s="1"/>
  <c r="F85" i="6"/>
  <c r="H85" i="6" s="1"/>
  <c r="F94" i="6"/>
  <c r="H94" i="6" s="1"/>
  <c r="F104" i="6"/>
  <c r="H104" i="6" s="1"/>
  <c r="F109" i="6"/>
  <c r="H109" i="6" s="1"/>
  <c r="F117" i="6"/>
  <c r="H117" i="6" s="1"/>
  <c r="F119" i="6"/>
  <c r="H119" i="6" s="1"/>
  <c r="F65" i="6"/>
  <c r="H65" i="6" s="1"/>
  <c r="F67" i="6"/>
  <c r="H67" i="6" s="1"/>
  <c r="F73" i="6"/>
  <c r="H73" i="6" s="1"/>
  <c r="F76" i="6"/>
  <c r="H76" i="6" s="1"/>
  <c r="F48" i="6"/>
  <c r="H48" i="6" s="1"/>
  <c r="F54" i="6"/>
  <c r="H54" i="6" s="1"/>
  <c r="C1" i="6"/>
  <c r="L39" i="6" l="1"/>
  <c r="R187" i="6"/>
  <c r="X42" i="6"/>
  <c r="AB44" i="6"/>
  <c r="X39" i="6"/>
  <c r="H42" i="6"/>
  <c r="T43" i="6"/>
  <c r="X43" i="6"/>
  <c r="P43" i="6"/>
  <c r="J47" i="6"/>
  <c r="N132" i="6"/>
  <c r="E21" i="8" s="1"/>
  <c r="N47" i="6"/>
  <c r="P47" i="6" s="1"/>
  <c r="N187" i="6"/>
  <c r="E24" i="8" s="1"/>
  <c r="T187" i="6"/>
  <c r="F24" i="8"/>
  <c r="J64" i="6"/>
  <c r="J187" i="6"/>
  <c r="P188" i="6"/>
  <c r="R64" i="6"/>
  <c r="T188" i="6"/>
  <c r="V64" i="6"/>
  <c r="V167" i="6"/>
  <c r="L47" i="6"/>
  <c r="D18" i="8"/>
  <c r="Z47" i="6"/>
  <c r="Z84" i="6"/>
  <c r="P167" i="6"/>
  <c r="E23" i="8"/>
  <c r="V132" i="6"/>
  <c r="V187" i="6"/>
  <c r="Z187" i="6"/>
  <c r="AB188" i="6"/>
  <c r="Z148" i="6"/>
  <c r="J148" i="6"/>
  <c r="J132" i="6"/>
  <c r="J84" i="6"/>
  <c r="R84" i="6"/>
  <c r="N84" i="6"/>
  <c r="V84" i="6"/>
  <c r="N64" i="6"/>
  <c r="P67" i="6"/>
  <c r="Z64" i="6"/>
  <c r="V47" i="6"/>
  <c r="AB42" i="6"/>
  <c r="AB48" i="6"/>
  <c r="AB65" i="6"/>
  <c r="AB109" i="6"/>
  <c r="Z167" i="6"/>
  <c r="AB43" i="6"/>
  <c r="Z132" i="6"/>
  <c r="V148" i="6"/>
  <c r="T42" i="6"/>
  <c r="T65" i="6"/>
  <c r="R167" i="6"/>
  <c r="R47" i="6"/>
  <c r="T85" i="6"/>
  <c r="R148" i="6"/>
  <c r="R132" i="6"/>
  <c r="P42" i="6"/>
  <c r="P48" i="6"/>
  <c r="P176" i="6"/>
  <c r="P85" i="6"/>
  <c r="N148" i="6"/>
  <c r="L42" i="6"/>
  <c r="L48" i="6"/>
  <c r="L65" i="6"/>
  <c r="J167" i="6"/>
  <c r="L43" i="6"/>
  <c r="L85" i="6"/>
  <c r="H43" i="6"/>
  <c r="H39" i="6"/>
  <c r="H44" i="6"/>
  <c r="F47" i="6"/>
  <c r="F187" i="6"/>
  <c r="F167" i="6"/>
  <c r="F148" i="6"/>
  <c r="F84" i="6"/>
  <c r="F64" i="6"/>
  <c r="P132" i="6" l="1"/>
  <c r="E18" i="8"/>
  <c r="P187" i="6"/>
  <c r="H148" i="6"/>
  <c r="C22" i="8"/>
  <c r="AB187" i="6"/>
  <c r="H24" i="8"/>
  <c r="T47" i="6"/>
  <c r="F18" i="8"/>
  <c r="X148" i="6"/>
  <c r="G22" i="8"/>
  <c r="AB132" i="6"/>
  <c r="H21" i="8"/>
  <c r="AB64" i="6"/>
  <c r="H19" i="8"/>
  <c r="P84" i="6"/>
  <c r="E20" i="8"/>
  <c r="L148" i="6"/>
  <c r="D22" i="8"/>
  <c r="X187" i="6"/>
  <c r="G24" i="8"/>
  <c r="X64" i="6"/>
  <c r="G19" i="8"/>
  <c r="AB167" i="6"/>
  <c r="H23" i="8"/>
  <c r="X47" i="6"/>
  <c r="G18" i="8"/>
  <c r="L132" i="6"/>
  <c r="D21" i="8"/>
  <c r="H64" i="6"/>
  <c r="C19" i="8"/>
  <c r="P148" i="6"/>
  <c r="E22" i="8"/>
  <c r="T132" i="6"/>
  <c r="F21" i="8"/>
  <c r="T84" i="6"/>
  <c r="F20" i="8"/>
  <c r="AB148" i="6"/>
  <c r="H22" i="8"/>
  <c r="AB84" i="6"/>
  <c r="H20" i="8"/>
  <c r="L187" i="6"/>
  <c r="D24" i="8"/>
  <c r="L167" i="6"/>
  <c r="D23" i="8"/>
  <c r="X84" i="6"/>
  <c r="G20" i="8"/>
  <c r="X167" i="6"/>
  <c r="G23" i="8"/>
  <c r="H167" i="6"/>
  <c r="C23" i="8"/>
  <c r="H187" i="6"/>
  <c r="C24" i="8"/>
  <c r="H84" i="6"/>
  <c r="C20" i="8"/>
  <c r="H132" i="6"/>
  <c r="C21" i="8"/>
  <c r="T148" i="6"/>
  <c r="F22" i="8"/>
  <c r="T167" i="6"/>
  <c r="F23" i="8"/>
  <c r="P64" i="6"/>
  <c r="E19" i="8"/>
  <c r="L84" i="6"/>
  <c r="D20" i="8"/>
  <c r="X132" i="6"/>
  <c r="G21" i="8"/>
  <c r="AB47" i="6"/>
  <c r="H18" i="8"/>
  <c r="T64" i="6"/>
  <c r="F19" i="8"/>
  <c r="L64" i="6"/>
  <c r="D19" i="8"/>
  <c r="H47" i="6"/>
  <c r="C18" i="8"/>
  <c r="C1" i="3" l="1"/>
  <c r="Z17" i="3"/>
  <c r="Y17" i="3"/>
  <c r="X17" i="3"/>
  <c r="S46" i="6" s="1"/>
  <c r="W17" i="3"/>
  <c r="V17" i="3"/>
  <c r="U17" i="3"/>
  <c r="M14" i="3"/>
  <c r="N14" i="3" s="1"/>
  <c r="O14" i="3" s="1"/>
  <c r="P14" i="3" s="1"/>
  <c r="Q14" i="3" s="1"/>
  <c r="M15" i="3"/>
  <c r="N15" i="3" s="1"/>
  <c r="O15" i="3" s="1"/>
  <c r="P15" i="3" s="1"/>
  <c r="Q15" i="3" s="1"/>
  <c r="M16" i="3"/>
  <c r="N16" i="3" s="1"/>
  <c r="O16" i="3" s="1"/>
  <c r="P16" i="3" s="1"/>
  <c r="Q16" i="3" s="1"/>
  <c r="N13" i="3"/>
  <c r="O13" i="3" s="1"/>
  <c r="P13" i="3" s="1"/>
  <c r="Q13" i="3" s="1"/>
  <c r="H17" i="3"/>
  <c r="G17" i="3"/>
  <c r="F17" i="3"/>
  <c r="E17" i="3"/>
  <c r="D17" i="3"/>
  <c r="C17" i="3"/>
  <c r="AP17" i="3" l="1"/>
  <c r="AQ17" i="3"/>
  <c r="AM17" i="3"/>
  <c r="C18" i="3" s="1"/>
  <c r="AO17" i="3"/>
  <c r="E18" i="3" s="1"/>
  <c r="Z26" i="6"/>
  <c r="Z46" i="6"/>
  <c r="N26" i="6"/>
  <c r="N46" i="6"/>
  <c r="J26" i="6"/>
  <c r="J46" i="6"/>
  <c r="S28" i="6"/>
  <c r="S26" i="6"/>
  <c r="AR17" i="3"/>
  <c r="H18" i="3" s="1"/>
  <c r="AN17" i="3"/>
  <c r="D18" i="3" s="1"/>
  <c r="K46" i="6"/>
  <c r="AD17" i="3"/>
  <c r="S41" i="6"/>
  <c r="S40" i="6" s="1"/>
  <c r="AE17" i="3"/>
  <c r="K17" i="6" s="1"/>
  <c r="K16" i="6" s="1"/>
  <c r="D28" i="8" s="1"/>
  <c r="L17" i="3"/>
  <c r="O17" i="3"/>
  <c r="R17" i="6" s="1"/>
  <c r="M17" i="3"/>
  <c r="J17" i="6" s="1"/>
  <c r="N17" i="3"/>
  <c r="N17" i="6" s="1"/>
  <c r="G26" i="6" l="1"/>
  <c r="G46" i="6"/>
  <c r="AO22" i="3"/>
  <c r="O46" i="6"/>
  <c r="P46" i="6" s="1"/>
  <c r="W41" i="6"/>
  <c r="W40" i="6" s="1"/>
  <c r="W46" i="6"/>
  <c r="AR22" i="3"/>
  <c r="AA46" i="6"/>
  <c r="AB46" i="6" s="1"/>
  <c r="S25" i="6"/>
  <c r="L46" i="6"/>
  <c r="V28" i="6"/>
  <c r="L17" i="6"/>
  <c r="J16" i="6"/>
  <c r="G38" i="6"/>
  <c r="G17" i="6"/>
  <c r="G16" i="6" s="1"/>
  <c r="C28" i="8" s="1"/>
  <c r="AU31" i="3"/>
  <c r="J41" i="6"/>
  <c r="R16" i="6"/>
  <c r="J28" i="6"/>
  <c r="Z28" i="6"/>
  <c r="Z25" i="6" s="1"/>
  <c r="N16" i="6"/>
  <c r="N28" i="6"/>
  <c r="Z41" i="6"/>
  <c r="AY31" i="3"/>
  <c r="F17" i="6"/>
  <c r="N41" i="6"/>
  <c r="Z18" i="3"/>
  <c r="W18" i="3"/>
  <c r="W26" i="6"/>
  <c r="V18" i="3"/>
  <c r="U18" i="3"/>
  <c r="AQ22" i="3"/>
  <c r="G41" i="6"/>
  <c r="G40" i="6" s="1"/>
  <c r="G28" i="6"/>
  <c r="W28" i="6"/>
  <c r="V46" i="6"/>
  <c r="O41" i="6"/>
  <c r="O40" i="6" s="1"/>
  <c r="F46" i="6"/>
  <c r="AM22" i="3"/>
  <c r="K28" i="6"/>
  <c r="K41" i="6"/>
  <c r="K40" i="6" s="1"/>
  <c r="AU35" i="3"/>
  <c r="AA28" i="6"/>
  <c r="AA41" i="6"/>
  <c r="AA40" i="6" s="1"/>
  <c r="AY35" i="3"/>
  <c r="AV35" i="3"/>
  <c r="AP22" i="3"/>
  <c r="O28" i="6"/>
  <c r="R36" i="6"/>
  <c r="R37" i="6"/>
  <c r="N37" i="6"/>
  <c r="N36" i="6"/>
  <c r="AN22" i="3"/>
  <c r="AF17" i="3"/>
  <c r="O17" i="6" s="1"/>
  <c r="O16" i="6" s="1"/>
  <c r="E28" i="8" s="1"/>
  <c r="AT17" i="3"/>
  <c r="G37" i="6"/>
  <c r="K38" i="6"/>
  <c r="K37" i="6"/>
  <c r="K36" i="6"/>
  <c r="AU17" i="3"/>
  <c r="F18" i="3"/>
  <c r="X18" i="3"/>
  <c r="Y18" i="3"/>
  <c r="G18" i="3"/>
  <c r="P17" i="3"/>
  <c r="V17" i="6" s="1"/>
  <c r="X28" i="6" l="1"/>
  <c r="P17" i="6"/>
  <c r="H46" i="6"/>
  <c r="L28" i="6"/>
  <c r="AV23" i="3"/>
  <c r="O26" i="6"/>
  <c r="X46" i="6"/>
  <c r="AV31" i="3"/>
  <c r="AV24" i="3"/>
  <c r="AY24" i="3"/>
  <c r="AX24" i="3"/>
  <c r="G25" i="6"/>
  <c r="AB28" i="6"/>
  <c r="AY23" i="3"/>
  <c r="AA26" i="6"/>
  <c r="AB26" i="6" s="1"/>
  <c r="AU23" i="3"/>
  <c r="K26" i="6"/>
  <c r="L26" i="6" s="1"/>
  <c r="W25" i="6"/>
  <c r="H17" i="6"/>
  <c r="AU24" i="3"/>
  <c r="AT23" i="3"/>
  <c r="F26" i="6"/>
  <c r="H26" i="6" s="1"/>
  <c r="AW23" i="3"/>
  <c r="R26" i="6"/>
  <c r="T26" i="6" s="1"/>
  <c r="P41" i="6"/>
  <c r="N40" i="6"/>
  <c r="P40" i="6" s="1"/>
  <c r="J40" i="6"/>
  <c r="L40" i="6" s="1"/>
  <c r="L41" i="6"/>
  <c r="AB41" i="6"/>
  <c r="Z40" i="6"/>
  <c r="AB40" i="6" s="1"/>
  <c r="E16" i="8"/>
  <c r="P16" i="6"/>
  <c r="F38" i="6"/>
  <c r="H38" i="6" s="1"/>
  <c r="AT29" i="3"/>
  <c r="F16" i="8"/>
  <c r="AU29" i="3"/>
  <c r="J38" i="6"/>
  <c r="L38" i="6" s="1"/>
  <c r="D16" i="8"/>
  <c r="L16" i="6"/>
  <c r="V16" i="6"/>
  <c r="R38" i="6"/>
  <c r="AW24" i="3"/>
  <c r="R28" i="6"/>
  <c r="AW35" i="3"/>
  <c r="R46" i="6"/>
  <c r="T46" i="6" s="1"/>
  <c r="AT31" i="3"/>
  <c r="F41" i="6"/>
  <c r="H41" i="6" s="1"/>
  <c r="AX23" i="3"/>
  <c r="V26" i="6"/>
  <c r="J25" i="6"/>
  <c r="N38" i="6"/>
  <c r="AW31" i="3"/>
  <c r="R41" i="6"/>
  <c r="AT24" i="3"/>
  <c r="F28" i="6"/>
  <c r="H28" i="6" s="1"/>
  <c r="V41" i="6"/>
  <c r="AX31" i="3"/>
  <c r="F16" i="6"/>
  <c r="N25" i="6"/>
  <c r="P28" i="6"/>
  <c r="AT26" i="3"/>
  <c r="F37" i="6"/>
  <c r="H37" i="6" s="1"/>
  <c r="J36" i="6"/>
  <c r="L36" i="6" s="1"/>
  <c r="AU25" i="3"/>
  <c r="AV26" i="3"/>
  <c r="G36" i="6"/>
  <c r="F36" i="6"/>
  <c r="AT25" i="3"/>
  <c r="AU26" i="3"/>
  <c r="J37" i="6"/>
  <c r="L37" i="6" s="1"/>
  <c r="AT35" i="3"/>
  <c r="AX35" i="3"/>
  <c r="AD18" i="3"/>
  <c r="V36" i="6"/>
  <c r="V37" i="6"/>
  <c r="AE18" i="3"/>
  <c r="AG17" i="3"/>
  <c r="S17" i="6" s="1"/>
  <c r="AV17" i="3"/>
  <c r="O36" i="6"/>
  <c r="P36" i="6" s="1"/>
  <c r="O38" i="6"/>
  <c r="O37" i="6"/>
  <c r="P37" i="6" s="1"/>
  <c r="L18" i="3"/>
  <c r="M18" i="3"/>
  <c r="Q17" i="3"/>
  <c r="Z17" i="6" s="1"/>
  <c r="S16" i="6" l="1"/>
  <c r="T17" i="6"/>
  <c r="K25" i="6"/>
  <c r="L25" i="6" s="1"/>
  <c r="P38" i="6"/>
  <c r="F40" i="6"/>
  <c r="H40" i="6" s="1"/>
  <c r="H36" i="6"/>
  <c r="O25" i="6"/>
  <c r="P25" i="6" s="1"/>
  <c r="P26" i="6"/>
  <c r="AA25" i="6"/>
  <c r="AB25" i="6" s="1"/>
  <c r="Z16" i="6"/>
  <c r="V40" i="6"/>
  <c r="X40" i="6" s="1"/>
  <c r="X41" i="6"/>
  <c r="X26" i="6"/>
  <c r="V25" i="6"/>
  <c r="X25" i="6" s="1"/>
  <c r="H16" i="6"/>
  <c r="C16" i="8"/>
  <c r="AV29" i="3"/>
  <c r="R25" i="6"/>
  <c r="T25" i="6" s="1"/>
  <c r="T28" i="6"/>
  <c r="G16" i="8"/>
  <c r="V38" i="6"/>
  <c r="AV25" i="3"/>
  <c r="T41" i="6"/>
  <c r="R40" i="6"/>
  <c r="T40" i="6" s="1"/>
  <c r="F25" i="6"/>
  <c r="H25" i="6" s="1"/>
  <c r="Z37" i="6"/>
  <c r="Z36" i="6"/>
  <c r="AF18" i="3"/>
  <c r="AH17" i="3"/>
  <c r="W17" i="6" s="1"/>
  <c r="AI17" i="3"/>
  <c r="AA17" i="6" s="1"/>
  <c r="AA16" i="6" s="1"/>
  <c r="H28" i="8" s="1"/>
  <c r="AW17" i="3"/>
  <c r="N18" i="3"/>
  <c r="W16" i="6" l="1"/>
  <c r="X17" i="6"/>
  <c r="AB17" i="6"/>
  <c r="F28" i="8"/>
  <c r="T16" i="6"/>
  <c r="AW26" i="3"/>
  <c r="S37" i="6"/>
  <c r="T37" i="6" s="1"/>
  <c r="S38" i="6"/>
  <c r="T38" i="6" s="1"/>
  <c r="AW29" i="3"/>
  <c r="AW25" i="3"/>
  <c r="S36" i="6"/>
  <c r="T36" i="6" s="1"/>
  <c r="AY29" i="3"/>
  <c r="Z38" i="6"/>
  <c r="AB38" i="6" s="1"/>
  <c r="H16" i="8"/>
  <c r="AB16" i="6"/>
  <c r="AG18" i="3"/>
  <c r="AX17" i="3"/>
  <c r="O18" i="3"/>
  <c r="AA38" i="6"/>
  <c r="AA36" i="6"/>
  <c r="AB36" i="6" s="1"/>
  <c r="AY17" i="3"/>
  <c r="G28" i="8" l="1"/>
  <c r="X16" i="6"/>
  <c r="AY25" i="3"/>
  <c r="AX26" i="3"/>
  <c r="W37" i="6"/>
  <c r="X37" i="6" s="1"/>
  <c r="AY26" i="3"/>
  <c r="AA37" i="6"/>
  <c r="AB37" i="6" s="1"/>
  <c r="AX25" i="3"/>
  <c r="W36" i="6"/>
  <c r="X36" i="6" s="1"/>
  <c r="W38" i="6"/>
  <c r="X38" i="6" s="1"/>
  <c r="AX29" i="3"/>
  <c r="AH18" i="3"/>
  <c r="AI18" i="3"/>
  <c r="Q18" i="3"/>
  <c r="P18" i="3"/>
  <c r="C1" i="2" l="1"/>
  <c r="E10" i="1"/>
  <c r="F10" i="1"/>
  <c r="G10" i="1"/>
  <c r="H10" i="1"/>
  <c r="I10" i="1"/>
  <c r="D10" i="1"/>
  <c r="G11" i="2" l="1"/>
  <c r="G13" i="2" s="1"/>
  <c r="C10" i="3"/>
  <c r="L11" i="2"/>
  <c r="L13" i="2" s="1"/>
  <c r="L21" i="2" s="1"/>
  <c r="H10" i="3"/>
  <c r="K11" i="2"/>
  <c r="K13" i="2" s="1"/>
  <c r="K21" i="2" s="1"/>
  <c r="G10" i="3"/>
  <c r="J11" i="2"/>
  <c r="J13" i="2" s="1"/>
  <c r="J21" i="2" s="1"/>
  <c r="F10" i="3"/>
  <c r="I11" i="2"/>
  <c r="I13" i="2" s="1"/>
  <c r="I21" i="2" s="1"/>
  <c r="E10" i="3"/>
  <c r="H13" i="2"/>
  <c r="D10" i="3"/>
  <c r="H21" i="2" l="1"/>
  <c r="C10" i="8"/>
  <c r="C12" i="8" s="1"/>
  <c r="C56" i="8" s="1"/>
  <c r="C59" i="8" s="1"/>
  <c r="J78" i="2"/>
  <c r="F10" i="8"/>
  <c r="F12" i="8" s="1"/>
  <c r="L78" i="2"/>
  <c r="H10" i="8"/>
  <c r="H12" i="8" s="1"/>
  <c r="K78" i="2"/>
  <c r="G10" i="8"/>
  <c r="G12" i="8" s="1"/>
  <c r="I78" i="2"/>
  <c r="E10" i="8"/>
  <c r="E12" i="8" s="1"/>
  <c r="V10" i="3"/>
  <c r="D19" i="3"/>
  <c r="F19" i="3"/>
  <c r="X10" i="3"/>
  <c r="W10" i="3"/>
  <c r="E19" i="3"/>
  <c r="G19" i="3"/>
  <c r="Y10" i="3"/>
  <c r="Z10" i="3"/>
  <c r="H19" i="3"/>
  <c r="C19" i="3"/>
  <c r="U10" i="3"/>
  <c r="H22" i="2" l="1"/>
  <c r="H23" i="2" s="1"/>
  <c r="D10" i="8"/>
  <c r="D12" i="8" s="1"/>
  <c r="D56" i="8" s="1"/>
  <c r="D59" i="8" s="1"/>
  <c r="H78" i="2"/>
  <c r="F56" i="8"/>
  <c r="F59" i="8" s="1"/>
  <c r="C42" i="8"/>
  <c r="C60" i="8"/>
  <c r="H56" i="8"/>
  <c r="H59" i="8" s="1"/>
  <c r="G56" i="8"/>
  <c r="G59" i="8" s="1"/>
  <c r="E56" i="8"/>
  <c r="E59" i="8" s="1"/>
  <c r="Y19" i="3"/>
  <c r="AQ10" i="3"/>
  <c r="AM10" i="3"/>
  <c r="U19" i="3"/>
  <c r="AP10" i="3"/>
  <c r="X19" i="3"/>
  <c r="Z19" i="3"/>
  <c r="AR10" i="3"/>
  <c r="AO10" i="3"/>
  <c r="W19" i="3"/>
  <c r="V19" i="3"/>
  <c r="AN10" i="3"/>
  <c r="O34" i="6" l="1"/>
  <c r="AV27" i="3"/>
  <c r="G60" i="8"/>
  <c r="G42" i="8"/>
  <c r="J34" i="6"/>
  <c r="V34" i="6"/>
  <c r="W34" i="6"/>
  <c r="Z34" i="6"/>
  <c r="F34" i="6"/>
  <c r="R34" i="6"/>
  <c r="AV28" i="3"/>
  <c r="N34" i="6"/>
  <c r="D42" i="8"/>
  <c r="D60" i="8"/>
  <c r="F35" i="6"/>
  <c r="L36" i="3"/>
  <c r="R35" i="6"/>
  <c r="O36" i="3"/>
  <c r="AW27" i="3"/>
  <c r="F60" i="8"/>
  <c r="F42" i="8"/>
  <c r="S34" i="6"/>
  <c r="E60" i="8"/>
  <c r="E42" i="8"/>
  <c r="G34" i="6"/>
  <c r="Q36" i="3"/>
  <c r="Z35" i="6"/>
  <c r="H60" i="8"/>
  <c r="H42" i="8"/>
  <c r="K34" i="6"/>
  <c r="AU27" i="3"/>
  <c r="AA34" i="6"/>
  <c r="N36" i="3"/>
  <c r="N35" i="6"/>
  <c r="M36" i="3"/>
  <c r="J35" i="6"/>
  <c r="P36" i="3"/>
  <c r="V35" i="6"/>
  <c r="AX27" i="3"/>
  <c r="AN19" i="3"/>
  <c r="AR19" i="3"/>
  <c r="AM19" i="3"/>
  <c r="AQ19" i="3"/>
  <c r="AO19" i="3"/>
  <c r="AP19" i="3"/>
  <c r="AV36" i="3" l="1"/>
  <c r="AV37" i="3" s="1"/>
  <c r="N33" i="6"/>
  <c r="N24" i="6" s="1"/>
  <c r="AX28" i="3"/>
  <c r="AX36" i="3" s="1"/>
  <c r="AW28" i="3"/>
  <c r="AW36" i="3" s="1"/>
  <c r="AB34" i="6"/>
  <c r="Z33" i="6"/>
  <c r="M39" i="3"/>
  <c r="M37" i="3"/>
  <c r="Q39" i="3"/>
  <c r="Q37" i="3"/>
  <c r="L39" i="3"/>
  <c r="L37" i="3"/>
  <c r="T34" i="6"/>
  <c r="R33" i="6"/>
  <c r="AY28" i="3"/>
  <c r="V33" i="6"/>
  <c r="AA35" i="6"/>
  <c r="AA33" i="6" s="1"/>
  <c r="AA24" i="6" s="1"/>
  <c r="AI36" i="3"/>
  <c r="H34" i="6"/>
  <c r="F33" i="6"/>
  <c r="W35" i="6"/>
  <c r="W33" i="6" s="1"/>
  <c r="W24" i="6" s="1"/>
  <c r="AH36" i="3"/>
  <c r="L34" i="6"/>
  <c r="J33" i="6"/>
  <c r="O35" i="6"/>
  <c r="O33" i="6" s="1"/>
  <c r="O24" i="6" s="1"/>
  <c r="AF36" i="3"/>
  <c r="N39" i="3"/>
  <c r="N37" i="3"/>
  <c r="P39" i="3"/>
  <c r="P37" i="3"/>
  <c r="AV39" i="3"/>
  <c r="AV41" i="3" s="1"/>
  <c r="K35" i="6"/>
  <c r="K33" i="6" s="1"/>
  <c r="K24" i="6" s="1"/>
  <c r="AE36" i="3"/>
  <c r="AY27" i="3"/>
  <c r="G35" i="6"/>
  <c r="G33" i="6" s="1"/>
  <c r="G24" i="6" s="1"/>
  <c r="AD36" i="3"/>
  <c r="AG36" i="3"/>
  <c r="S35" i="6"/>
  <c r="S33" i="6" s="1"/>
  <c r="S24" i="6" s="1"/>
  <c r="O39" i="3"/>
  <c r="O37" i="3"/>
  <c r="AT27" i="3"/>
  <c r="AT28" i="3"/>
  <c r="X34" i="6"/>
  <c r="AU28" i="3"/>
  <c r="AU36" i="3" s="1"/>
  <c r="P34" i="6"/>
  <c r="AX39" i="3" l="1"/>
  <c r="AX41" i="3" s="1"/>
  <c r="AX37" i="3"/>
  <c r="L35" i="6"/>
  <c r="P35" i="6"/>
  <c r="AT36" i="3"/>
  <c r="AT37" i="3" s="1"/>
  <c r="AU37" i="3"/>
  <c r="AU39" i="3"/>
  <c r="AU41" i="3" s="1"/>
  <c r="K201" i="6"/>
  <c r="D29" i="8"/>
  <c r="D37" i="8" s="1"/>
  <c r="G29" i="8"/>
  <c r="G37" i="8" s="1"/>
  <c r="W201" i="6"/>
  <c r="G201" i="6"/>
  <c r="C29" i="8"/>
  <c r="C37" i="8" s="1"/>
  <c r="S201" i="6"/>
  <c r="F29" i="8"/>
  <c r="F37" i="8" s="1"/>
  <c r="H29" i="8"/>
  <c r="H37" i="8" s="1"/>
  <c r="AA201" i="6"/>
  <c r="P33" i="6"/>
  <c r="AY36" i="3"/>
  <c r="L33" i="6"/>
  <c r="J24" i="6"/>
  <c r="H33" i="6"/>
  <c r="F24" i="6"/>
  <c r="H35" i="6"/>
  <c r="T33" i="6"/>
  <c r="R24" i="6"/>
  <c r="M41" i="3"/>
  <c r="T35" i="6"/>
  <c r="O201" i="6"/>
  <c r="E29" i="8"/>
  <c r="E37" i="8" s="1"/>
  <c r="N40" i="3"/>
  <c r="N41" i="3"/>
  <c r="L41" i="3"/>
  <c r="AG39" i="3"/>
  <c r="AG37" i="3"/>
  <c r="P41" i="3"/>
  <c r="Q41" i="3"/>
  <c r="X35" i="6"/>
  <c r="AB35" i="6"/>
  <c r="O41" i="3"/>
  <c r="AI39" i="3"/>
  <c r="AI37" i="3"/>
  <c r="AE39" i="3"/>
  <c r="AE37" i="3"/>
  <c r="AW39" i="3"/>
  <c r="AW41" i="3" s="1"/>
  <c r="AW37" i="3"/>
  <c r="AD37" i="3"/>
  <c r="AD39" i="3"/>
  <c r="AF39" i="3"/>
  <c r="AF37" i="3"/>
  <c r="AH39" i="3"/>
  <c r="AH37" i="3"/>
  <c r="E17" i="8"/>
  <c r="E25" i="8" s="1"/>
  <c r="P24" i="6"/>
  <c r="N201" i="6"/>
  <c r="X33" i="6"/>
  <c r="V24" i="6"/>
  <c r="AB33" i="6"/>
  <c r="Z24" i="6"/>
  <c r="AT39" i="3" l="1"/>
  <c r="AT41" i="3" s="1"/>
  <c r="P40" i="3"/>
  <c r="M40" i="3"/>
  <c r="E39" i="8"/>
  <c r="E45" i="8" s="1"/>
  <c r="E50" i="8" s="1"/>
  <c r="D17" i="8"/>
  <c r="D25" i="8" s="1"/>
  <c r="D39" i="8" s="1"/>
  <c r="D45" i="8" s="1"/>
  <c r="D50" i="8" s="1"/>
  <c r="L24" i="6"/>
  <c r="J201" i="6"/>
  <c r="AF40" i="3"/>
  <c r="AF41" i="3"/>
  <c r="O40" i="3"/>
  <c r="AG40" i="3"/>
  <c r="AG41" i="3"/>
  <c r="AD40" i="3"/>
  <c r="AD41" i="3"/>
  <c r="C17" i="8"/>
  <c r="C25" i="8" s="1"/>
  <c r="C39" i="8" s="1"/>
  <c r="C45" i="8" s="1"/>
  <c r="C50" i="8" s="1"/>
  <c r="C51" i="8" s="1"/>
  <c r="F201" i="6"/>
  <c r="H24" i="6"/>
  <c r="AY39" i="3"/>
  <c r="AI40" i="3" s="1"/>
  <c r="AY37" i="3"/>
  <c r="V201" i="6"/>
  <c r="X24" i="6"/>
  <c r="G17" i="8"/>
  <c r="G25" i="8" s="1"/>
  <c r="G39" i="8" s="1"/>
  <c r="G45" i="8" s="1"/>
  <c r="G50" i="8" s="1"/>
  <c r="Z201" i="6"/>
  <c r="AB24" i="6"/>
  <c r="H17" i="8"/>
  <c r="H25" i="8" s="1"/>
  <c r="H39" i="8" s="1"/>
  <c r="H45" i="8" s="1"/>
  <c r="H50" i="8" s="1"/>
  <c r="P201" i="6"/>
  <c r="O202" i="6" s="1"/>
  <c r="AH40" i="3"/>
  <c r="AH41" i="3"/>
  <c r="AE40" i="3"/>
  <c r="AE41" i="3"/>
  <c r="AI41" i="3"/>
  <c r="L40" i="3"/>
  <c r="R201" i="6"/>
  <c r="T24" i="6"/>
  <c r="F17" i="8"/>
  <c r="F25" i="8" s="1"/>
  <c r="F39" i="8" s="1"/>
  <c r="F45" i="8" s="1"/>
  <c r="F50" i="8" s="1"/>
  <c r="N202" i="6" l="1"/>
  <c r="T201" i="6"/>
  <c r="S202" i="6" s="1"/>
  <c r="C52" i="8"/>
  <c r="D49" i="8"/>
  <c r="D51" i="8" s="1"/>
  <c r="L201" i="6"/>
  <c r="K202" i="6" s="1"/>
  <c r="H201" i="6"/>
  <c r="G202" i="6" s="1"/>
  <c r="AY41" i="3"/>
  <c r="Q40" i="3"/>
  <c r="X201" i="6"/>
  <c r="W202" i="6" s="1"/>
  <c r="AB201" i="6"/>
  <c r="AA202" i="6" s="1"/>
  <c r="R202" i="6" l="1"/>
  <c r="V202" i="6"/>
  <c r="F202" i="6"/>
  <c r="Z202" i="6"/>
  <c r="J202" i="6"/>
  <c r="D52" i="8"/>
  <c r="E49" i="8"/>
  <c r="E51" i="8" s="1"/>
  <c r="F49" i="8" l="1"/>
  <c r="F51" i="8" s="1"/>
  <c r="E52" i="8"/>
  <c r="G49" i="8" l="1"/>
  <c r="G51" i="8" s="1"/>
  <c r="F52" i="8"/>
  <c r="G52" i="8" l="1"/>
  <c r="H49" i="8"/>
  <c r="H51" i="8" s="1"/>
  <c r="H52" i="8" s="1"/>
</calcChain>
</file>

<file path=xl/sharedStrings.xml><?xml version="1.0" encoding="utf-8"?>
<sst xmlns="http://schemas.openxmlformats.org/spreadsheetml/2006/main" count="1140" uniqueCount="628">
  <si>
    <t>School Name</t>
  </si>
  <si>
    <t>Student Enrollment</t>
  </si>
  <si>
    <t>Year 0</t>
  </si>
  <si>
    <t>Year 1</t>
  </si>
  <si>
    <t>Year 2</t>
  </si>
  <si>
    <t>Year 3</t>
  </si>
  <si>
    <t>Year 4</t>
  </si>
  <si>
    <t>Year 5</t>
  </si>
  <si>
    <t>Description/Comments</t>
  </si>
  <si>
    <t>Middle School</t>
  </si>
  <si>
    <t>Student Count-Grades 6-8</t>
  </si>
  <si>
    <t>High School</t>
  </si>
  <si>
    <t>Student Count-Grades 9-12</t>
  </si>
  <si>
    <t>Elementary School</t>
  </si>
  <si>
    <t>Revenue</t>
  </si>
  <si>
    <t>Funded Pupil Count</t>
  </si>
  <si>
    <t>Per Pupil Revenue (PPR)</t>
  </si>
  <si>
    <t>Total Pupil Count</t>
  </si>
  <si>
    <t>Total Revenue</t>
  </si>
  <si>
    <t>Other</t>
  </si>
  <si>
    <t>Kindergarten</t>
  </si>
  <si>
    <t>Student Count-Grades 1-5</t>
  </si>
  <si>
    <t>Student Count-Kindergarten</t>
  </si>
  <si>
    <t>Enrollment</t>
  </si>
  <si>
    <t>Homeschool Enrichment</t>
  </si>
  <si>
    <t>Secured (S) or Anticipated (A)</t>
  </si>
  <si>
    <t>S</t>
  </si>
  <si>
    <t>Enrollment (linked to 'Enrollment' tab)</t>
  </si>
  <si>
    <t>Revenue Assumptions</t>
  </si>
  <si>
    <t>Staffing Assumptions</t>
  </si>
  <si>
    <t>Staffing</t>
  </si>
  <si>
    <t>Total Staff</t>
  </si>
  <si>
    <t>Count</t>
  </si>
  <si>
    <t>Annual Salary Increase %</t>
  </si>
  <si>
    <t>Regular Teachers</t>
  </si>
  <si>
    <t>Specials Teachers</t>
  </si>
  <si>
    <t>Paraprofessionals</t>
  </si>
  <si>
    <t>Count (adjust for part-time)</t>
  </si>
  <si>
    <t>Other Instructional Teachers</t>
  </si>
  <si>
    <t>Instructional Staff</t>
  </si>
  <si>
    <t>Support Staff</t>
  </si>
  <si>
    <t>Administration</t>
  </si>
  <si>
    <t>Professional Staff</t>
  </si>
  <si>
    <t>Operations &amp; Maintenance</t>
  </si>
  <si>
    <t>Other Support Staff</t>
  </si>
  <si>
    <t>Benefits</t>
  </si>
  <si>
    <t>Life Insurance</t>
  </si>
  <si>
    <t>Tax</t>
  </si>
  <si>
    <t>Social Security</t>
  </si>
  <si>
    <t>Medicare</t>
  </si>
  <si>
    <t>FUTA</t>
  </si>
  <si>
    <t>SUTA</t>
  </si>
  <si>
    <t>Avg Annual Salary</t>
  </si>
  <si>
    <t>Cost</t>
  </si>
  <si>
    <t>Total Instructional Staff/Salary</t>
  </si>
  <si>
    <t>Total Support Staff/Salary</t>
  </si>
  <si>
    <t>Total Staff/Salary</t>
  </si>
  <si>
    <t>Qualifying Staff Count</t>
  </si>
  <si>
    <t>% of Salary</t>
  </si>
  <si>
    <t>% of Total</t>
  </si>
  <si>
    <t>Total Instructional Staff Cost</t>
  </si>
  <si>
    <t>Student to Staff Ratio</t>
  </si>
  <si>
    <t>Student to Instructional Staff Ratio</t>
  </si>
  <si>
    <t>Student to Support Staff Ratio</t>
  </si>
  <si>
    <t>Total Instructional Staff Benefits</t>
  </si>
  <si>
    <t>Total Support Staff Benefits</t>
  </si>
  <si>
    <t>Total Support Staff Cost</t>
  </si>
  <si>
    <t>Total Staff Cost</t>
  </si>
  <si>
    <t>Total Staff Benefits</t>
  </si>
  <si>
    <t>Instructional Staff Cost per Student</t>
  </si>
  <si>
    <t>Support Staff Cost per Student</t>
  </si>
  <si>
    <t>Salaries</t>
  </si>
  <si>
    <t>Amounts paid for personal services to both permanent and temporary school district employees, including personnel substituting for those in permanent positions  This includes gross salary for personal services rendered while on the payroll of the school district</t>
  </si>
  <si>
    <t>Salaries of Regular Employees</t>
  </si>
  <si>
    <t>Full-time, part-time, and prorated portions of the costs for work performed by permanent employees of the school district</t>
  </si>
  <si>
    <t>Salaries of Temporary Employees</t>
  </si>
  <si>
    <t>Full-time, part-time, and prorated portions of the costs for work performed by employees of the school district who are hired on a temporary or substitute basis</t>
  </si>
  <si>
    <t>Salaries for Overtime</t>
  </si>
  <si>
    <t>Amounts paid to employees of the school district in either temporary or permanent positions for work performed in addition to the normal work period for which the employee is compensated under regular salaries and temporary salaries above  The terms of such payment are subject to federal, state, and local regulations and interpretation</t>
  </si>
  <si>
    <t>Salaries for Leave</t>
  </si>
  <si>
    <t>Additional/Extra Duty Pay/Stipend</t>
  </si>
  <si>
    <t>Post-Employment Salaries</t>
  </si>
  <si>
    <t>Amounts paid to individuals who no longer are employed by the district  This includes early retirement incentive plan payments</t>
  </si>
  <si>
    <t>Other Salaries</t>
  </si>
  <si>
    <t>Object codes 0111-19, 0121-29, 0131-39, 0141-49, 0151-59, 0161-69, and 0191-99 are available for district use</t>
  </si>
  <si>
    <t>Employee Benefits</t>
  </si>
  <si>
    <t>Amounts paid by the school district on behalf of employees; generally, these amounts are not included in the gross salary, but are in addition to that amount  Such payments are fringe benefit payments and, while not paid directly to employees, never-the-less, are part of the cost of personal services  Workers’ compensation premiums should not be charged here, but rather to object 0526 (or 0500)</t>
  </si>
  <si>
    <t>Life and Disability Insurance</t>
  </si>
  <si>
    <t>Employer’s share of life, accidental death and disability, long-term disability, and short-term disability insurance plans</t>
  </si>
  <si>
    <t>Accidental Death and Disability</t>
  </si>
  <si>
    <t>Long-term Disability</t>
  </si>
  <si>
    <t>Unemployment: Object 0525 should not be used if this is used</t>
  </si>
  <si>
    <t>Worker’s Compensation: Object 0526 should not be used if this is used</t>
  </si>
  <si>
    <t>Short-term Disability</t>
  </si>
  <si>
    <t>Other Life and Disability Insurance</t>
  </si>
  <si>
    <t>Employer’s share of federally mandated insurance plans</t>
  </si>
  <si>
    <t>Employer’s share of Medicare paid by the school district</t>
  </si>
  <si>
    <t>Employer’s share of Social Security paid by the school district</t>
  </si>
  <si>
    <t>PERA/Retirement Contributions</t>
  </si>
  <si>
    <t>Employer’s share of Public Employees Retirement Association (PERA) or local employee retirement system paid by the school district, including the amount paid for employees assigned to federally funded programs</t>
  </si>
  <si>
    <t>Tuition Reimbursement</t>
  </si>
  <si>
    <t>Amounts reimbursed by the school district to any employee qualifying for tuition reimbursement based on school district policy</t>
  </si>
  <si>
    <t>Health Benefits</t>
  </si>
  <si>
    <t>Amounts paid by the school district for health, dental, vision, and cancer insurance coverage for its employees</t>
  </si>
  <si>
    <t>Health</t>
  </si>
  <si>
    <t>Dental</t>
  </si>
  <si>
    <t>Vision</t>
  </si>
  <si>
    <t>Cancer</t>
  </si>
  <si>
    <t>Post-Employment Benefits</t>
  </si>
  <si>
    <t>Amounts paid by the school district for benefits on behalf of individuals who no longer are employed by the district</t>
  </si>
  <si>
    <t>Other Employee Benefits</t>
  </si>
  <si>
    <t>Amounts paid by the school district for employee assistance program benefits which are not classified above    Often these are included as gross income on W-2's (eg, auto allowance)</t>
  </si>
  <si>
    <t>Purchased Professional and Technical Services</t>
  </si>
  <si>
    <t>Administrative Services</t>
  </si>
  <si>
    <t>Services in support of the various policy-making and managerial activities of the school district  Included are management consulting activities oriented to general governance or business and financial management of the school district; school management support activities; and, election and tax collecting services</t>
  </si>
  <si>
    <t>Treasurer’s Collection Fee</t>
  </si>
  <si>
    <t>Election Fees</t>
  </si>
  <si>
    <t>Banking Service Fees</t>
  </si>
  <si>
    <t>Paying Agent Fees</t>
  </si>
  <si>
    <t>Professional-Educational Services</t>
  </si>
  <si>
    <t>Services supporting the instructional program and its administration  Included are curriculum improvement services, counseling and guidance services, library and media support services, and contracted instructional services</t>
  </si>
  <si>
    <t>Other Professional Services</t>
  </si>
  <si>
    <t>Legal Services</t>
  </si>
  <si>
    <t>Funds provided by the Exceptional Children’s Educational Act may not be expended for legal services; and, therefore, this code may not be used with an ECEA grant code</t>
  </si>
  <si>
    <t>Audit Services</t>
  </si>
  <si>
    <t>Negotiations Services</t>
  </si>
  <si>
    <t>Consultant Services</t>
  </si>
  <si>
    <t>Medical Services</t>
  </si>
  <si>
    <t>Technical Services</t>
  </si>
  <si>
    <t>Employee Training and Development Services</t>
  </si>
  <si>
    <t>Other Purchased Professional and Technical Services</t>
  </si>
  <si>
    <t>Purchased Property Services</t>
  </si>
  <si>
    <t>Services purchased to operate, repair, maintain, and rent property owned or used by the school district  These services are performed by persons other than school district employees  While a product may or may not result from the transaction, the primary reason for the purchase is the service provided</t>
  </si>
  <si>
    <t>Utility Services</t>
  </si>
  <si>
    <t>Expenditures for utility services other than energy services supplied by public or private organizations  Water and sewer services are included here  Telephone and telegraph are not included here but are classified under object 0530 (or 0500)  Energy services are classified under object 0620 (or 0600)</t>
  </si>
  <si>
    <t>Water/Sewage</t>
  </si>
  <si>
    <t>Cleaning Services</t>
  </si>
  <si>
    <t>Services purchased for cleaning (apart from services provided by school district employees)</t>
  </si>
  <si>
    <t>Disposal Services</t>
  </si>
  <si>
    <t>Expenditures for garbage pickup and handling, including recycling, not provided by school district personnel</t>
  </si>
  <si>
    <t>Snow Removal Services</t>
  </si>
  <si>
    <t>Expenditures for snow removal not provided by school district personnel</t>
  </si>
  <si>
    <t>Custodial Services</t>
  </si>
  <si>
    <t>Expenditures to an outside contractor for custodial services</t>
  </si>
  <si>
    <t>Lawn Care</t>
  </si>
  <si>
    <t>Laundry Services</t>
  </si>
  <si>
    <t>Repairs and Maintenance Services</t>
  </si>
  <si>
    <t>Expenditures for repairs and maintenance services not provided directly by school district personnel  These include contracts and agreements covering the upkeep of buildings and equipment Note: This is considered an Instructional Supply/Material code for repairs and maintenance of Instructional Equipment ONLY when it is coded with an Instructional Program Code (0001 through 2099)</t>
  </si>
  <si>
    <t>Non-technology Related Repairs and Maintenance</t>
  </si>
  <si>
    <t>Technology Related Repairs and Maintenance</t>
  </si>
  <si>
    <t>Rentals</t>
  </si>
  <si>
    <t>Costs for renting or short-term leasing land, buildings, equipment and vehicles.</t>
  </si>
  <si>
    <t>Rental of Land and Buildings</t>
  </si>
  <si>
    <t>Expenditures for leasing or renting land and buildings for both temporary and long-range use by the school district</t>
  </si>
  <si>
    <t>Rental of Equipment</t>
  </si>
  <si>
    <t>Expenditures for leasing or renting equipment for both temporary and long-range use of the school district  This includes machinery and equipment operated by the district, but does not include bus and other vehicle rental Note: This is considered an Instructional Supply/Material code ONLY when it is coded with an Instructional Program Code</t>
  </si>
  <si>
    <t>Rental of Vehicles</t>
  </si>
  <si>
    <t>Expenditures for leasing or renting vehicles for both temporary and long-range use of the school district. This includes vehicle rentals (other than bus rentals) when operated by the school district, financed (lease)-purchase arrangements if they are not capital financing arrangements (leases) and similar rental agreements.</t>
  </si>
  <si>
    <t>Rental of Buses</t>
  </si>
  <si>
    <t>Expenditures for leasing or renting buses for both temporary and long-range use of the school district. This includes bus rentals when operated by the school district, financed (lease)-purchase arrangements if they are not capital financing arrangements (leases) and similar rental agreements.</t>
  </si>
  <si>
    <t>Rental of Supplies</t>
  </si>
  <si>
    <t>Expenditures for renting supplies for both temporary and long-range use of the school district  An example of a rented supply is graduation gaps and gowns</t>
  </si>
  <si>
    <t>Contractor Services</t>
  </si>
  <si>
    <t>Includes amounts paid to contractors for minor renovating and remodeling facilities  Expenditures related to new construction and major renovation should be charged to object code 0722  Object codes 0451 through 0469 are available for district use</t>
  </si>
  <si>
    <t>Other Purchased Property Services</t>
  </si>
  <si>
    <t>Purchased property services which are not classified above  Costs for telephone and telegraph are not included here but are included in object code 0530 (or 0500)</t>
  </si>
  <si>
    <t>Other Purchased Services</t>
  </si>
  <si>
    <t>Amounts paid for services rendered by organizations or personnel not on the payroll of the school district (separate from Professional and Technical Services or Property Services)  While a product may or may not result from the transaction, the primary reason for the purchase is the service provided  Note:  Purchased service objects may be used to record the costs of user fees assessed against district programs by a district service provider when the district service is recorded in an internal service fund  See Appendix P, Internal Service Funds”</t>
  </si>
  <si>
    <t>Student Transportation Services</t>
  </si>
  <si>
    <t>Expenditures for transporting students to and from school and other activities  Expenditures for the rental of buses which are operated by personnel on the payroll of the school district are not recorded here but under object 0444 (or 0400)</t>
  </si>
  <si>
    <t>Student Transportation Purchased WITHIN the BOCES (or Administrative Unit (AU))</t>
  </si>
  <si>
    <t>Payments to the BOCES (or AU) or other school districts within the BOCES (or AU) for transporting students to and from school and school-related events  Use of this code when appropriate ensures all interdistrict payments can be eliminated when consolidating reports from multiple school districts and BOCES at state and federal levels  See Appendix D, “BOCES”</t>
  </si>
  <si>
    <t>Student Transportation Purchased from Other Colorado Districts or BOCES (or AU’s)</t>
  </si>
  <si>
    <t>Payments to other Colorado school districts or BOCES (or AU’s) or charter schools for transporting students to and from school and school-related events  Use of this code when appropriate ensures all interdistrict payments can be eliminated when consolidating reports from multiple school districts and BOCES at state and federal levels  See Appendix D, “BOCES”</t>
  </si>
  <si>
    <t>Contracted Field Trips</t>
  </si>
  <si>
    <t>Payments for transportation of students between school and away-from-school instructional activities  Field trips conducted by district personnel cannot be coded to this purchased service object  However, object 0851 is available for charging transportation costs to district programs which benefit from transportation services  Also, costs for meals and lodging should not be coded here, but rather to object 0580</t>
  </si>
  <si>
    <t>Student Transportation Purchased from Parents</t>
  </si>
  <si>
    <t>Payments to persons (generally parents) for transporting students to and from school  This includes payments to individuals who transport themselves</t>
  </si>
  <si>
    <t>Student Transportation Purchased from Contractors</t>
  </si>
  <si>
    <t>Payments to contractors for transporting students to and from school and school-related events</t>
  </si>
  <si>
    <t>Student Transportation In-service</t>
  </si>
  <si>
    <t xml:space="preserve">Payments for in-service training of student transportation staff  </t>
  </si>
  <si>
    <t>Student Transportation Purchased from School Districts Outside the State</t>
  </si>
  <si>
    <t>Payments to other school districts outside the state for transporting students to and from school and school-related events</t>
  </si>
  <si>
    <t>Other Purchased Student Transportation</t>
  </si>
  <si>
    <t>Payments for student transportation to and from school and school-related events not classified above</t>
  </si>
  <si>
    <t>Insurance Premiums</t>
  </si>
  <si>
    <t>Expenditures for all types of insurance coverage, including property, liability, fidelity, unemployment compensation, workers’ compensation, and student insurance  Employee health benefits first must be coded to the 0200 series (Employee Benefits) with the appropriate job class code  Subsequent payment of premiums through an internal service fund may then be coded to object 0529</t>
  </si>
  <si>
    <t>Liability Insurance</t>
  </si>
  <si>
    <t>Payments for district liability insurance</t>
  </si>
  <si>
    <t>Property Insurance</t>
  </si>
  <si>
    <t>Payments for district property insurance  Object code 0522 should be used with program code 2620 (or 2600)</t>
  </si>
  <si>
    <t>Vehicle Insurance</t>
  </si>
  <si>
    <t xml:space="preserve">Payments for district vehicle insurance  Object code 0523 should be used with program code 2650 (or 2600), 2720 (or 2700), or 3130 (or 3100)  </t>
  </si>
  <si>
    <t>Fidelity Insurance</t>
  </si>
  <si>
    <t>Payments for district fidelity bond premiums  Object code 0524 should be used with program code 2850 (or 2800)</t>
  </si>
  <si>
    <t>Unemployment Compensation Insurance</t>
  </si>
  <si>
    <t>Payments for unemployment compensation coverage  Object code 0525 should be used with program code 2850 (or 2800) Do not use this code if Object Code 0215 (Unemployment) is used</t>
  </si>
  <si>
    <t>Workers’ Compensation Insurance</t>
  </si>
  <si>
    <t>Payments for workers’ compensation insurance   Object code 0526 should be used with program code 2850 (or 2800) Do not use this code if Object Code 0216 (Worker’s Compensation) is used</t>
  </si>
  <si>
    <t>District Multiple-Coverage Insurance and/or Other District Insurance</t>
  </si>
  <si>
    <t>Payments for district multiple-coverage insurance or other district insurance not listed in other object codes 0520-0528  The primary program code to use for this object code is 2850 (2800), however, other programs may be used for “other district insurance”, if necessary</t>
  </si>
  <si>
    <t>District Student Insurance</t>
  </si>
  <si>
    <t>Payments for district student insurance  Object code 0528 should be used with program code 2850 (or 2800)</t>
  </si>
  <si>
    <t>Contra Account Object for Offset of Internal Service Fund(s) Revenue</t>
  </si>
  <si>
    <t>Used to record negative expenditures as an offset to the contra source code (1979) for internal service activity expenditures that would equal the total revenue reported in source codes “1973-1978”  The appropriate Program Code could also be used if expenditures were to be contra to various program expenditures  The purpose of this contra account is to provide a process to eliminate expenditures related to the revenue received as a result of expenditures for services purchased by other funds</t>
  </si>
  <si>
    <t>Communications</t>
  </si>
  <si>
    <t>Advertising</t>
  </si>
  <si>
    <t>Expenditures for announcements in professional publications, newspapers or broadcasts over radio and television  These expenditures include advertising for such purposes as personnel recruitment, legal ads, new and used equipment, and sale of property  Costs for professional advertising or public relations services are not recorded here but are charged to object 0330 (or 0300)</t>
  </si>
  <si>
    <t>Printing and Binding Expenditures for job printing and  binding, usually according to specifications of the school district</t>
  </si>
  <si>
    <t>Tuition</t>
  </si>
  <si>
    <t xml:space="preserve">Contracted expenditures to reimburse other educational agencies for instructional services to students residing in the legal boundaries described for the paying school district  </t>
  </si>
  <si>
    <t>Tuition Paid WITHIN the BOCES (or AU)</t>
  </si>
  <si>
    <t>Tuition paid to the BOCES (or AU) or other school districts within the BOCES (or AU)  Use of this code when appropriate ensures all interdistrict payments can be eliminated when consolidating reports from multiple school districts and BOCES at state and federal levels  See Appendix D, “BOCES”</t>
  </si>
  <si>
    <t>Tuition Paid to Other Colorado Districts or BOCES (or AU’s)</t>
  </si>
  <si>
    <t>Tuition paid to other Colorado school districts or BOCES (or AU’s)  or charter schools Include here payments made to other school districts for billings associated with educational services provided at state juvenile detention centers  Use of this code when appropriate ensures all interdistrict payments can be eliminated when consolidating reports from multiple school districts and BOCES at state and federal levels  See Appendix D, “BOCES”</t>
  </si>
  <si>
    <t>Tuition to School Districts Outside the State</t>
  </si>
  <si>
    <t>Tuition paid to other school districts and BOCES outside the State</t>
  </si>
  <si>
    <t>Tuition to Private Sources</t>
  </si>
  <si>
    <t>Tuition paid to private schools or non-approved agencies</t>
  </si>
  <si>
    <t>Tuition to Agencies with Colorado Department of Education-Approved Rates</t>
  </si>
  <si>
    <t>Excess costs for out-of-district placed pupils</t>
  </si>
  <si>
    <t>This Object Code should now be used only for positive or negative adjustments to previous Out of District withholdings due to Colorado Department of Education (CDE) audit findings</t>
  </si>
  <si>
    <t>Tuition - Other</t>
  </si>
  <si>
    <t>Tuition paid to the state and other governmental organizations as reimbursement for providing specialized instructional services to students residing within the boundaries of the paying school district  Tuition to agencies with Colorado Department of Education-approved rates should not be reported with Code 0569, but rather should be reported with Code 0565</t>
  </si>
  <si>
    <t>Food Service Management</t>
  </si>
  <si>
    <t>Fixed Fee Contracts</t>
  </si>
  <si>
    <t>Fixed fee contracts for food service - to be used by those Districts who are paying an outside vendor a fixed fee for their food service costs  In this case, the invoiced amount for charges per meal would be coded to this object</t>
  </si>
  <si>
    <t>Travel, Registration, and Entrance</t>
  </si>
  <si>
    <t>Expenditures for transportation, meals, lodging, and other expenses associated with travel for the school district  Payments for per diem in lieu of reimbursements for subsistence (room and board) are also charged here  Travel costs associated with field trips are coded here except transportation costs which must be coded to object 0851 if provided by district-operated transportation services or to object 0513 if contracted or chartered</t>
  </si>
  <si>
    <t>In-state travel, registration, and entrance</t>
  </si>
  <si>
    <t>Expenditures for travel and registration fees within the state</t>
  </si>
  <si>
    <t>Out-of-state travel, registration, and entrance</t>
  </si>
  <si>
    <t>Expenditures for travel and registration fees outside the state</t>
  </si>
  <si>
    <t>Mileage Reimbursement</t>
  </si>
  <si>
    <t>Reimbursement for miles traveled while on business for the school district  Object codes 0584 through 0589 are available for district use</t>
  </si>
  <si>
    <t xml:space="preserve">Purchased services other than those described above  Any interdistrict payments other than tuition and transportation should be classified here </t>
  </si>
  <si>
    <t>Services Purchased WITHIN the BOCES (or AU)</t>
  </si>
  <si>
    <t>Payments to the BOCES (or AU) or other school districts within the BOCES (or AU) for services other than tuition or transportation  Examples of such services are data processing, purchasing, nursing and guidance, assessment, and membership costs  Tuition must be reported with object 0561  Transportation must be reported with object 0511  Use of this code when appropriate ensures all interdistrict payments can be eliminated when consolidating reports from multiple school districts and BOCES at state and federal levels  See Appendix D, “BOCES”</t>
  </si>
  <si>
    <t>Services Purchased from Other Colorado Districts or BOCES (or AU’s)</t>
  </si>
  <si>
    <t>Payments to other Colorado school districts or BOCES (or AU’s) or charter schools  for services other than tuition or transportation  Examples of such services are data processing, purchasing, nursing, and guidance  Tuition must be reported with object 0562   Transportation must be reported with object 0512  Use of this code when appropriate ensures all interdistrict payments can be eliminated when consolidating reports from multiple school districts and BOCES at state and federal levels  See Appendix D, “BOCES”</t>
  </si>
  <si>
    <t>Services Purchased from School Districts Outside the State</t>
  </si>
  <si>
    <t>Payments to school districts outside the state for services other than tuition or transportation  Examples of such services are data processing, purchasing, nursing, and guidance</t>
  </si>
  <si>
    <t>Purchased Services from Districts by Charter Schools</t>
  </si>
  <si>
    <t>This is the purchased service code to be used for purchased services between districts and charter schools in all program areas  Example: Program 2100, Object 0594 would be used to purchase General Administration Services  Offset to Source Codes 1954, 3954 and 4954</t>
  </si>
  <si>
    <t>Purchased Administrative Overhead Costs</t>
  </si>
  <si>
    <t>Purchased Administrative Overhead Costs not to exceed 5% by Charter Schools  See Appendix K-2</t>
  </si>
  <si>
    <t>Purchased Services from Charter School Food Authority and its’ Related Schools</t>
  </si>
  <si>
    <t xml:space="preserve">  This is the purchased service code to be used for purchased services between the Charter School Food Authority and its related schools in the 3100 Food Services Operations program area  Offset to Source Codes 1956, 3956, and 4956, used with the appropriate grant code, which may be zero</t>
  </si>
  <si>
    <t>Purchased Services by Charter Schools</t>
  </si>
  <si>
    <t>Services Purchased from Other Sources</t>
  </si>
  <si>
    <t>Payments to service providers for services not classified elsewhere in the object 0500 series</t>
  </si>
  <si>
    <t>Supplies</t>
  </si>
  <si>
    <t>Amounts paid for items that are consumed, worn out, or deteriorated through use; or items that lose their identity through fabrication or incorporation into different or more complex units or substances  Items that do not contribute to a district’s capital assets, as evaluated by the district’s capital assets policy, may be coded as supply items, or may  be coded as 0735, Non-Capital Equipment  Items that contribute to a district’s capital assets must be coded as equipment items in the 0700 series</t>
  </si>
  <si>
    <t>General Supplies</t>
  </si>
  <si>
    <t xml:space="preserve">  Expenditures for purchase of all supplies (other than those listed below) for the operation of a school district, including freight and cartage for the delivery of these supplies  Object codes 0611 through 0619 are available for district use</t>
  </si>
  <si>
    <t>Energy</t>
  </si>
  <si>
    <t>Expenditures for energy, including gas, oil, coal, gasoline, and services received from public and private utility companies</t>
  </si>
  <si>
    <t>Natural Gas</t>
  </si>
  <si>
    <t>Expenditures for gas utility services from a private or public utility company</t>
  </si>
  <si>
    <t>Electricity</t>
  </si>
  <si>
    <t xml:space="preserve">  Expenditures for electric utility services from private or public utility company</t>
  </si>
  <si>
    <t>Bottled Gas</t>
  </si>
  <si>
    <t>Expenditures for bottled gas, such as propane gas received in tanks</t>
  </si>
  <si>
    <t>Oil</t>
  </si>
  <si>
    <t>Expenditures for bulk oil normally used for heating</t>
  </si>
  <si>
    <t>Coal</t>
  </si>
  <si>
    <t>Expenditures for raw coal normally used for heating</t>
  </si>
  <si>
    <t>Motor Vehicle Fuels</t>
  </si>
  <si>
    <t>Expenditures for gasoline, diesel, propane, and other fuels for use in motor vehicles</t>
  </si>
  <si>
    <t>Expenditures for energy that cannot be classified in one of the foregoing categories</t>
  </si>
  <si>
    <t>Food</t>
  </si>
  <si>
    <t>(BOLD for Food Services Fund only)  This code is used for purchased food and milk  This will also include any costs to process USDA Donated Food into alternate end products through commodity processing contracts  Object codes 0631, and 0634- 0639 are available for district use</t>
  </si>
  <si>
    <t>USDA Donated Food Fees</t>
  </si>
  <si>
    <t>Used for fees associated with USDA Donated Foods (Commodity)
acquisition. This would include delivery fees from the distributor, administrative fees for CDHS and commodity storage fees. Commodity processing fees are to be coded as Food: 0630</t>
  </si>
  <si>
    <t>USDA Donated Foods</t>
  </si>
  <si>
    <t>(BOLD for Food Services Fund only)  Whether or not you choose to inventory USDA Donated Foods separately, this code must be used to record the value of USDA Donated Foods  These amounts may be expensed as they are received throughout the year, or at the end of the year on a one-time, annualized basis</t>
  </si>
  <si>
    <t>Books and Periodicals</t>
  </si>
  <si>
    <t>Expenditures for books, textbooks, and periodicals prescribed and available for general use, including library and reference books  This category includes the cost of workbooks, textbook binding or repairs, as well as textbooks which are purchased to be resold or rented  Also recorded here are costs of binding or other repairs to school library books  You no longer use with Grant Code 3111, Grant 3111 is no longer valid   Object codes 0641 through 0649 are available for district use</t>
  </si>
  <si>
    <t>Electronic Media Materials</t>
  </si>
  <si>
    <t>Other Supplies</t>
  </si>
  <si>
    <t>Object codes 0691 through 0699 are available for district use</t>
  </si>
  <si>
    <t>Property</t>
  </si>
  <si>
    <t>Expenditures for acquiring capital assets, including land or existing buildings; improvements of grounds; initial equipment; additional equipment; and replacement of equipment  Items that do not contribute to a district’s capital assets, as evaluated by the district’s capital assets policy, may be coded as supply items, or, alternatively, such items may be coded as 0735, Non-Capital Equipment</t>
  </si>
  <si>
    <t>Land and Improvements</t>
  </si>
  <si>
    <t>Expenditures for the original purchase of land and the original improvements thereon  Purchases of air rights, mineral rights, and the like are included here  Also included are special assessments against the school district for capital improvements, such as streets, curbs, and drains  Object codes 0711 through 0719 are available for district use</t>
  </si>
  <si>
    <t>Buildings</t>
  </si>
  <si>
    <t>Expenditures for the acquisition of existing buildings or the contracted building of new buildings  Normally, objects in the 0720 series are used in conjunction with a program in the 4000 series  Buildings built and alterations performed by the school district’s own staff are charged to objects 0100, 0200, 0610 (or 0600), and 0730, as appropriate</t>
  </si>
  <si>
    <t>Lease Holding Improvements</t>
  </si>
  <si>
    <t>Expenditures for major permanent structural alterations, and for the initial installation, or additional installation in existing buildings, of heating and ventilating systems, fire protection systems, and other service systems to capital lease property</t>
  </si>
  <si>
    <t>New Construction</t>
  </si>
  <si>
    <t xml:space="preserve"> Expenditures for the contracted construction of buildings</t>
  </si>
  <si>
    <t>Major Renovations</t>
  </si>
  <si>
    <t xml:space="preserve"> Expenditures for major permanent structural alterations, and for the initial installation, or additional installation in existing buildings, of heating and ventilating systems, fire protection systems, and other service systems to district owned buildings  Object codes 0724 through 0729 are available for district use  (Object codes 0724 through 0729 will roll to object code 0720)</t>
  </si>
  <si>
    <t>Equipment</t>
  </si>
  <si>
    <t>Machinery</t>
  </si>
  <si>
    <t>Vehicles</t>
  </si>
  <si>
    <t>Expenditures for vehicles which are licensed that are used to transport persons or objects  Examples are automobiles, trucks, buses, station wagons, and vans</t>
  </si>
  <si>
    <t>Furniture and Fixtures</t>
  </si>
  <si>
    <t>Expenditures for equipment used for sitting; as a support for writing and work activities; and, a storage space for material items</t>
  </si>
  <si>
    <t>Technology Equipment</t>
  </si>
  <si>
    <t>Non-Capital Equipment</t>
  </si>
  <si>
    <t>Expenditures for items classified as equipment, but costing less than the district policy for capital assets inventory To be used in the food service fund  Alternatively, non-capital equipment may be coded as a supply to an object in the 0600 series</t>
  </si>
  <si>
    <t>Other Equipment</t>
  </si>
  <si>
    <t>Expenditures for all other equipment not classified elsewhere in the 0730 object series</t>
  </si>
  <si>
    <t>Depreciation</t>
  </si>
  <si>
    <t xml:space="preserve">The portion of the cost of a capital asset which is charged as an expense during a particular period  In accounting for depreciation, the cost of a capital asset, less any salvage value, is apportioned over the estimated service life of such an asset, and each period is charged with a portion of such cost  Through the process, the cost of the asset is ultimately charged off as an expense  In accordance with fund accounting under GAAP, using depreciation is required in proprietary funds only  </t>
  </si>
  <si>
    <t>Amortization</t>
  </si>
  <si>
    <t>A lease asset should be amortized in a systematic and rational manner over the shorter of the lease term or the useful life of the underlying asset.  In accordance with fund accounting under GAAP, using amortization is required in proprietary funds only.</t>
  </si>
  <si>
    <t>Loss on Disposal</t>
  </si>
  <si>
    <t>The excess of net book value above the amount received (trade or cash) at disposal  This object is used in proprietary funds only</t>
  </si>
  <si>
    <t>Infrastructure</t>
  </si>
  <si>
    <t>Expenditures for purchased infrastructure assets by the school district These items include water/sewer systems, roads, bridges, and other assets that have significantly longer useful lives than other capital assets</t>
  </si>
  <si>
    <t>Lease</t>
  </si>
  <si>
    <t>The capital outlay related to the acquisition of a lease under GASB Statement No. 88.</t>
  </si>
  <si>
    <t>Other Property</t>
  </si>
  <si>
    <t>Other Objects</t>
  </si>
  <si>
    <t>Amounts paid for goods and services not otherwise classified above</t>
  </si>
  <si>
    <t>Dues and Fees</t>
  </si>
  <si>
    <t>Expenditures or assessments for membership in professional or other organizations  This includes any fee assessed for membership  Registration, participation, or entrance to an event costs should be coded to object 0580  Fees for professional services should be charged to the appropriate 300 series code</t>
  </si>
  <si>
    <t>Judgments Against the School District</t>
  </si>
  <si>
    <t>Expenditures from current funds for all judgments (except as indicated below) against the school district that are not covered by liability insurance, but are of a type that might have been covered by insurance  Only amounts paid as the result of court decisions are recorded here  This would include student transportation liability claims incurred and paid by the school district  Judgments against the school district resulting from failure to pay bills or debt service are recorded under the appropriate expenditure accounts as though the bills or debt service had been paid when due  The proper coding for employee disputes usually is dictated by the terms of the legal settlement (eg, employee disputes which award compensation should be coded to salary)  Code 0820 is appropriate for noncompensation post-employment settlements</t>
  </si>
  <si>
    <t>Interest on Leases</t>
  </si>
  <si>
    <t xml:space="preserve"> “Capital Leases,” or “Leases, after GASB Statement No. 87” for information about recording leases prior to and after the effective date for GASB Statement #87</t>
  </si>
  <si>
    <t>Long-term Interest</t>
  </si>
  <si>
    <t>Short-term Interest</t>
  </si>
  <si>
    <t>See Appendix L, “Capital Leases,” for information about recording Capital Leases</t>
  </si>
  <si>
    <t>Other Interest</t>
  </si>
  <si>
    <t>Contingency</t>
  </si>
  <si>
    <t>This account is provided for budgeting purposes only  Expenditures to be paid from the contingency should be charged to the appropriate program and object classification</t>
  </si>
  <si>
    <t>Internal Charge/Reimbursement Accounts</t>
  </si>
  <si>
    <t>Object codes in this series allow a district to charge costs associated with student field trips, maintenance, and other internal services to the programs which benefit from the services  Districts are not required to charge back internal services  Objects 0850 through 0859 will net to zero district-wide  See Appendix E, “Internal Charge Reimbursement Accounts”  Internal Charge/Reimbursement Account codes are not used in an internal service fund; rather, internal service fund user fees (charge backs) are coded to sources 1973 through 1979</t>
  </si>
  <si>
    <t>Transportation/Field trips</t>
  </si>
  <si>
    <t>Meals and lodging related to field trips must not be coded here, but rather to object 0580</t>
  </si>
  <si>
    <t>Maintenance</t>
  </si>
  <si>
    <t>Technology/MIS</t>
  </si>
  <si>
    <t>Printing/Duplicating</t>
  </si>
  <si>
    <t>School-wide Plan Distribution (For use by districts with Consolidated School-wide plans only)  Object codes 0856 through 0859 are available for district use</t>
  </si>
  <si>
    <t>Miscellaneous Internal Charge Accounts</t>
  </si>
  <si>
    <t>Accounts in this series, like in the 0850 series, are used to charge back internal services to programs which benefit from the services  However, districts may choose to recognize revenue rather than abate expenditures  See Appendix J, “Revenue vs Abatement”  Thus, objects in the 0860 series do not necessarily net to zero   Object codes 0860 through 0867 are reserved for possible future designation by CDE</t>
  </si>
  <si>
    <t>Overhead Costs</t>
  </si>
  <si>
    <t xml:space="preserve"> Used with non-federal grants/projects  Districts may choose to record indirect costs and overhead costs either as expenditures and revenues, or as abatements  If the expenditure/revenue method is used, object 0869 (indirect costs) or object 0868 (overhead costs) must be used for expenditures, and source 1972 (indirect costs) or source 1971 (overhead costs) must be used for revenues  If the abatement method is used, object 0869 (indirect costs) or object 0868 (overhead costs) must be used for both debits and credits  The choice of appropriate program codes is left to the district  See Appendix G, “Indirect Costs”</t>
  </si>
  <si>
    <t>Indirect Costs</t>
  </si>
  <si>
    <t xml:space="preserve"> Used with federal grants/projects  Districts may choose to record indirect costs and overhead costs either as expenditures and revenues, or as abatements  If the expenditure/revenue method is used, object 0869 (indirect costs) or object 0868 (overhead costs) must be used for expenditures, and source 1972 (indirect costs) or source 1971 (overhead costs) must be used for revenues  If the abatement method is used, object 0869 (indirect costs) or object 0868 (overhead costs) must be used for both debits and credits  The choice of appropriate program codes is left to the district  See Appendix G, “Indirect Costs”</t>
  </si>
  <si>
    <t>Scholarship Awards</t>
  </si>
  <si>
    <t>Amounts paid for scholarships awarded to students to pursue post-secondary educational opportunities</t>
  </si>
  <si>
    <t>Miscellaneous Expenditures</t>
  </si>
  <si>
    <t>Amounts paid for goods or services not properly classified in one of the objects included above  Payments for refunds of prior year revenues are charged to this account  However, do not report here any adjustments made through Colorado Department of Education audits  Audit adjustments are recorded as adjustments to revenue (see Revenue Sources 3200)</t>
  </si>
  <si>
    <t>Other Uses of Funds</t>
  </si>
  <si>
    <t>This series of codes is used to classify transactions which are not properly recorded as expenditures to the school district but require budgetary or accounting control  These include redemption of principal and interest on long-term debt, housing authority obligations, and fund transfers</t>
  </si>
  <si>
    <t>Redemption of Principal</t>
  </si>
  <si>
    <t xml:space="preserve">  Outlays from current funds to retire serial bonds and long-term loans.  Note: object codes 0910through 0919, except for 0913, should only be used for voter approved debt</t>
  </si>
  <si>
    <t>Long-term Principal</t>
  </si>
  <si>
    <t>Long-term Principal.  Note: object codes 0910through 0919, except for 0913, should only be used for voter approved debt</t>
  </si>
  <si>
    <t>Short-term Principal</t>
  </si>
  <si>
    <t>Short-term Principal.  Note: object codes 0910through 0919, except for 0913, should only be used for voter approved debt</t>
  </si>
  <si>
    <t>Principal on Financing Arrangements (Leases)</t>
  </si>
  <si>
    <t>Payments made for capital financing (leases), Certificates of Participation activity and non-voter approved debt. See Appendix L, “Capital Leases,” or “Leases, after GASB Statement No. 87” for additional information.</t>
  </si>
  <si>
    <t>Other Principal</t>
  </si>
  <si>
    <t>Housing Authority Obligations</t>
  </si>
  <si>
    <t>Outlays from current funds to satisfy housing authority obligation of the school district  A public school housing authority is a public or quasi-public corporation having power to issue authority bonds for public school purposes, construct public school buildings, lease public school buildings to local public school administrative units, or transfer title to such units  All expenditures of this nature are classified in this category</t>
  </si>
  <si>
    <t>Payments to Escrow Agents</t>
  </si>
  <si>
    <t xml:space="preserve">Payments made to institutions through escrow agents acting on behalf of the school district </t>
  </si>
  <si>
    <t>Initial Outlay from Capital Lease (Which is not Capital Outlay)</t>
  </si>
  <si>
    <t>Initial payments made by the school district from leases which do not result in the acquisition of capital equipment or facilities. See Appendix L, “Capital Leases,” or “Leases, after GASB Statement No. 87”.  For the capital outlay related to a lease acquired under GASB Statement No. 87, see object code 0770.</t>
  </si>
  <si>
    <t>Payment to Outside Entity</t>
  </si>
  <si>
    <t>Funds that a district must send to the Division of Vocational Rehabilitation (DVR)  This payment supports the DVR request for federal government grant award dollars that will be provided to the district  School to Work Alliance Program (SWAP) is the grant program with this type of arrangement  The appropriate grant/project code of 3130 must be used in conjunction with this object code</t>
  </si>
  <si>
    <t>Special Items</t>
  </si>
  <si>
    <t>This code is used to classify special items in accordance with GASB Statement 34  Included are transactions or events within the control of the school district administration that are either unusual in nature or infrequent in occurrence  For some districts, this may include termination benefits resulting from workforce reductions; or costs in connection with an early retirement program offered to all employees represented in one or more classes of employees  Special items may also include events that are not within the control of the district  In the governmental funds, these items should be separately captioned of disclosed</t>
  </si>
  <si>
    <t>Extraordinary Items</t>
  </si>
  <si>
    <t>This code is used to classify items in accordance with APB Opinion No 30 which are transactions or events that are both unusual in nature and infrequent in occurrence  For some districts, this may include significant costs related to a natural disaster caused by fire, flood, tornado, hurricane, or hail storm; or costs related to an environmental disaster</t>
  </si>
  <si>
    <t>Other Miscellaneous Uses of Funds</t>
  </si>
  <si>
    <t>Expense Assumptions</t>
  </si>
  <si>
    <t>Comments</t>
  </si>
  <si>
    <t>Gas &amp; Electricity are under 620-Energy</t>
  </si>
  <si>
    <t>Total Expenses</t>
  </si>
  <si>
    <t>Support</t>
  </si>
  <si>
    <t>Total</t>
  </si>
  <si>
    <t>Employer FUTA</t>
  </si>
  <si>
    <t>Employer SUTA</t>
  </si>
  <si>
    <t>Employer FICA-Social Security</t>
  </si>
  <si>
    <t>Employer FICA-Medicare</t>
  </si>
  <si>
    <t>Other Employee Benefits (Bonus, Stipends)</t>
  </si>
  <si>
    <t>Retirement Contributions (PERA for Qualifying Employees)</t>
  </si>
  <si>
    <t>Narrative</t>
  </si>
  <si>
    <t>PPF</t>
  </si>
  <si>
    <t>PPR</t>
  </si>
  <si>
    <t>HE</t>
  </si>
  <si>
    <t>Per Pupil Revenue</t>
  </si>
  <si>
    <t>Per Pupil Funding</t>
  </si>
  <si>
    <t>CDE</t>
  </si>
  <si>
    <t>Colorado Department of Education</t>
  </si>
  <si>
    <t>FICA</t>
  </si>
  <si>
    <t>PERA</t>
  </si>
  <si>
    <t>Federal Insurance Contributions Act</t>
  </si>
  <si>
    <t>Federal Unemployment Tax Act</t>
  </si>
  <si>
    <t>State Unemployment Tax Act</t>
  </si>
  <si>
    <t>Public Employees' Retirement Association</t>
  </si>
  <si>
    <t>Revenue from Local Sources</t>
  </si>
  <si>
    <t>Expenses</t>
  </si>
  <si>
    <t>Instructional Expenses</t>
  </si>
  <si>
    <t>Total Instructional Expenses</t>
  </si>
  <si>
    <t>Reserves</t>
  </si>
  <si>
    <t>Budget Summary</t>
  </si>
  <si>
    <t>Tabor</t>
  </si>
  <si>
    <t>Reserve Funding</t>
  </si>
  <si>
    <t>Total Reserves</t>
  </si>
  <si>
    <t>Budget Template</t>
  </si>
  <si>
    <t>Input cells are shaded light green</t>
  </si>
  <si>
    <t>Cells with formulas or links are not shaded and do not require input</t>
  </si>
  <si>
    <t xml:space="preserve">Input estimated pupil count </t>
  </si>
  <si>
    <t>Input sources of Local, Federal, State and Other Revenue</t>
  </si>
  <si>
    <t>*</t>
  </si>
  <si>
    <t>PERA applies only to BOCES and School District Employees.</t>
  </si>
  <si>
    <t>BOCES</t>
  </si>
  <si>
    <t>Board of Cooperative Educational Services</t>
  </si>
  <si>
    <t>Input Instructional and Support Expenses</t>
  </si>
  <si>
    <t>Salary and Benefit expenses are linked to Staffing tab and do not require input</t>
  </si>
  <si>
    <t>The expense line items are extensive and listed to ensure no expenses are overlooked.  Disregard (leave bank) expense line items that do not apply.</t>
  </si>
  <si>
    <t>Summary</t>
  </si>
  <si>
    <t>Input reserve assumptions.</t>
  </si>
  <si>
    <t>Net Income/(Loss)</t>
  </si>
  <si>
    <t>Beginning Fund Balance</t>
  </si>
  <si>
    <t>Ending Fund Balance</t>
  </si>
  <si>
    <t>% of Revenue</t>
  </si>
  <si>
    <t>https://www.copera.org/</t>
  </si>
  <si>
    <t>Total Staff Cost per Student</t>
  </si>
  <si>
    <t>Annette Ridgway, Chief of Finance &amp; Accounting</t>
  </si>
  <si>
    <t>Education reEnvisioned BOCES</t>
  </si>
  <si>
    <t>719-368-6392</t>
  </si>
  <si>
    <t>annette@edreenvisioned.org</t>
  </si>
  <si>
    <t>Template is a guideline--add cells, categories, comments, etc. as needed.  Remember to update formulas if cells are added or changed.</t>
  </si>
  <si>
    <t>Template is comprised of the following worksheets:</t>
  </si>
  <si>
    <t>Input staffing headcount, salary, and benefit estimates for Instructional Staff and Support Staff</t>
  </si>
  <si>
    <t>Purpose:</t>
  </si>
  <si>
    <t>Instructions:</t>
  </si>
  <si>
    <t>-</t>
  </si>
  <si>
    <t>Fund Balance</t>
  </si>
  <si>
    <t>Contacts:</t>
  </si>
  <si>
    <t>Enrollment Assumptions</t>
  </si>
  <si>
    <t>Long Term Disability Insurance</t>
  </si>
  <si>
    <t>Services supporting the professional and technical development of school district personnel, including instructional, administrative, and service employees  Included are course registration fees (that are not tuition reimbursement),charges from external vendors to conduct training courses (at either school district facilities or off-site), and other expenditures associated with training or professional development by third-party vendors  All expenditures should be captured in this account regardless of the type or intent of the training course or professional development activity  Training for instructional staff should be coded to function 2213  Training for other staff should be coded to the function of the employee</t>
  </si>
  <si>
    <t>Services provided by persons or businesses to assist in transmitting and receiving messages or information This category includes telephone and voice communication services; data communication services to establish or maintain computer-based communications, networking, and Internet services; video communications services to establish or maintain one-way or two-way video communications via satellite, cable, or other devices; postal communications services to establish or maintain postage machine rentals, postage, express delivery services, and couriers Include licenses and fees for services such as subscriptions to research materials over the Internet Expenditures for software, both 'downloaded' and 'off-the-shelf,' should be coded to objects 0650 or 0735</t>
  </si>
  <si>
    <t>This includes designing and printing forms and posters as well as printing and binding school district publications  Preprinted standard forms are not charged here, but are recorded under Object Code 0610  Object 0550 may be used to record the costs of user fees assessed against district programs by a district print shop when the district print shop is recorded in an internal service fund  See Appendix P, Internal Service Funds”</t>
  </si>
  <si>
    <t>1% Institute Charter School Fund Purchased service code for Charter School Institute (CSI) charter schools to record the one percent withheld by CSI and transferred to the State for credit to the Institute Charter School Capital Construction Assistance Fund created in section 22-305-5155  Offset to Source Code 1957</t>
  </si>
  <si>
    <t>Technology-related supplies include supplies that are typically used in conjunction with technology-related hardware or software Some examples are CDs,flash or jump drives, parallel cables, and monitor stands Software costs below the capitalization threshold should be reported here Licenses and fees for services such as subscriptions to research materials over the Internet should be reported under 0530Communications  Object codes 0651 through 0689 are available for district use</t>
  </si>
  <si>
    <t xml:space="preserve">Expenditures for the initial and replacement items of equipment, such as machinery, furniture, fixtures, and vehicles Machinery, furniture, and fixtures (including teacher desks, chairs, and file cabinets), technology equipment, and other equipment that are used for instructional purposes should be charged to appropriate instructional programs    The district’s capital asset policy establishes criteria for when an equipment item must be capitalized and included on the district’s property inventory records  Usually this criteria requires equipment costing above a certain dollar amount to be capitalized   equipment must be coded with an object 0730 </t>
  </si>
  <si>
    <t>Instructional</t>
  </si>
  <si>
    <t>Total Support Expenses</t>
  </si>
  <si>
    <t>Support Expenses</t>
  </si>
  <si>
    <t xml:space="preserve">Retirement Contributions/*PERA </t>
  </si>
  <si>
    <t>Taxes</t>
  </si>
  <si>
    <t>Compulsory charges levied by a government to finance services performed for the common benefit</t>
  </si>
  <si>
    <t>A charge for instructional services provided</t>
  </si>
  <si>
    <t>Transportation Fees</t>
  </si>
  <si>
    <t>Fees generated by providing transportation services</t>
  </si>
  <si>
    <t>Earnings on Investments</t>
  </si>
  <si>
    <t>Interest, dividends, and gains or losses on the investment of available funds</t>
  </si>
  <si>
    <t>Food Services</t>
  </si>
  <si>
    <t>Pupil Activities</t>
  </si>
  <si>
    <t>Community Services Activities</t>
  </si>
  <si>
    <t>Adult Education</t>
  </si>
  <si>
    <t xml:space="preserve">Revenue from the Public School Finance Act of 1994 (as amended)  </t>
  </si>
  <si>
    <t>Revenue from federal sources that CDE sends to districts and BOCES  ALL federal revenue must be coded with both a source code and a grant/project code</t>
  </si>
  <si>
    <t>Revenues from a variety of sources for pupil activities:  Gate/Door Admissions, Bookstore and Other On-going Sales, Pupil Organization Membership Dues, Fees, Fund Raisers, Gifts, Contributions, Activity Tickets/Passes</t>
  </si>
  <si>
    <t>Grant Title</t>
  </si>
  <si>
    <t>Grant Code</t>
  </si>
  <si>
    <t>CDE Grants Fiscal Contact</t>
  </si>
  <si>
    <t>Contact Phone</t>
  </si>
  <si>
    <t>Contact E-mail</t>
  </si>
  <si>
    <t>Grant Type</t>
  </si>
  <si>
    <t>State Grants</t>
  </si>
  <si>
    <t>Marti Rodriguez</t>
  </si>
  <si>
    <t>303.866.6769</t>
  </si>
  <si>
    <t>rodriguez_m@cde.state.co.us</t>
  </si>
  <si>
    <t xml:space="preserve">Competitive </t>
  </si>
  <si>
    <t>AP Exam Fee</t>
  </si>
  <si>
    <t>AP Incentives</t>
  </si>
  <si>
    <t xml:space="preserve">Automatic Enrollment in Advanced Course Grant Program </t>
  </si>
  <si>
    <t>Brittany Shores</t>
  </si>
  <si>
    <t>303.866.6911</t>
  </si>
  <si>
    <t>shores_b@cde.state.co.us</t>
  </si>
  <si>
    <t>Bullying Prevention</t>
  </si>
  <si>
    <t>Career Success Incentives</t>
  </si>
  <si>
    <t>Child Find</t>
  </si>
  <si>
    <t>Evan Davis</t>
  </si>
  <si>
    <t>303.866.6129</t>
  </si>
  <si>
    <t>davis_e@cde.state.co.us</t>
  </si>
  <si>
    <t>Formula</t>
  </si>
  <si>
    <t>Comprehensive Health Education</t>
  </si>
  <si>
    <t>Comprehensive Health: Student Wellness</t>
  </si>
  <si>
    <t>Computer Science Teacher Education</t>
  </si>
  <si>
    <t>Early Literacy Grant</t>
  </si>
  <si>
    <t xml:space="preserve">EARSS Targeted Intervention </t>
  </si>
  <si>
    <t>Ed Orphan</t>
  </si>
  <si>
    <t>Education Stability Grant</t>
  </si>
  <si>
    <t>Expelled and At Risk Students (EARSS)</t>
  </si>
  <si>
    <t>Gifted Education Regional Consultants (GERCs)</t>
  </si>
  <si>
    <t>Gifted Education Universal Screening and Qualified Personnel</t>
  </si>
  <si>
    <t>Competitive</t>
  </si>
  <si>
    <t>High Cost</t>
  </si>
  <si>
    <t xml:space="preserve">High School Innovative Learning Pilot Program </t>
  </si>
  <si>
    <t>Steven Kaleda</t>
  </si>
  <si>
    <t>303.866.6724</t>
  </si>
  <si>
    <t>kaleda_s@cde.state.co.us</t>
  </si>
  <si>
    <t>K-5 Social and Emotional Health Act</t>
  </si>
  <si>
    <t>Lunch Protection Program</t>
  </si>
  <si>
    <t>Ninth Grade Success Grant Program</t>
  </si>
  <si>
    <t>Physical Education Instruction Pilot Program</t>
  </si>
  <si>
    <t>School Counselor Corp</t>
  </si>
  <si>
    <t>School Professionals Grant</t>
  </si>
  <si>
    <t>School Turnaround Leaders Development Program</t>
  </si>
  <si>
    <t>Start Smart Child Nutrition</t>
  </si>
  <si>
    <t>State ECEA (Special Education)</t>
  </si>
  <si>
    <t>State Gifted and Talented</t>
  </si>
  <si>
    <t>State Matching Child Nutrition</t>
  </si>
  <si>
    <t>Student Re-Engagement</t>
  </si>
  <si>
    <t>Supplemental Online</t>
  </si>
  <si>
    <t xml:space="preserve">Teacher in Residency </t>
  </si>
  <si>
    <t>Workforce Diploma Pilot Program</t>
  </si>
  <si>
    <t>Federal Grants</t>
  </si>
  <si>
    <t>Abstinence Education</t>
  </si>
  <si>
    <t>Adult Education and Family Literacy Act: Adult Education</t>
  </si>
  <si>
    <t>Adult Education and Family Literacy Act: Adult Education/EL CIVICS</t>
  </si>
  <si>
    <t>After School Snack Program</t>
  </si>
  <si>
    <t>Colorado Project Aware</t>
  </si>
  <si>
    <t>Deaf and Blind Services</t>
  </si>
  <si>
    <t>Dropout Prevention and Student Engagement Pilot</t>
  </si>
  <si>
    <t>Every Student Succeed Act (ESSA): Title III: English Language Acquisition: Language Enhancement</t>
  </si>
  <si>
    <t>Robert Hawkins</t>
  </si>
  <si>
    <t>303.866.6775</t>
  </si>
  <si>
    <t>hawkins_r@cde.state.co.us</t>
  </si>
  <si>
    <t>Every Student Succeeds Act (ESSA) Title III Set Aside for Immigrant Students</t>
  </si>
  <si>
    <t>Every Student Succeeds Act (ESSA) Title V, Part B, Sub-part 2  Rural and Low Income Schools (RLIS), Formula Grant</t>
  </si>
  <si>
    <t>Every Student Succeeds Act (ESSA), Title I, Part A:  Improving Basic Programs Operated by State and Local Education Agencies</t>
  </si>
  <si>
    <t>Every Student Succeeds Act (ESSA), Title I, Part A: Improving Basic Programs Operated by State and Local Education Agencies:  Distinguished Schools Award Program</t>
  </si>
  <si>
    <t>Every Student Succeeds Act (ESSA), Title I, Part A: Improving Basic Programs Operated by State and Local Education Agencies:  Reallocated unused funds remaining from Title I formula grant</t>
  </si>
  <si>
    <t>5010/6010</t>
  </si>
  <si>
    <t>Every Student Succeeds Act (ESSA), Title I, Part A: Improving Basic Programs Operated by State and Local Education Agencies: School Improvement:  Included here is the Title I Turnaround Grant</t>
  </si>
  <si>
    <t>Every Student Succeeds Act (ESSA), Title I, Part D, Delinquent (LEA): Prevention and Intervention Programs for Children and Youth who are Neglected, Delinquent or At-Risk</t>
  </si>
  <si>
    <t>Every Student Succeeds Act (ESSA), Title I, Part D: Delinquent (SEA-Subpart 1, Title I-D)</t>
  </si>
  <si>
    <t>Every Student Succeeds Act (ESSA), Title II, Part A Supporting Effective Instruction</t>
  </si>
  <si>
    <t>Every Student Succeeds Act (ESSA), Title IV-A: Student Support and Academic Enrichment Grants</t>
  </si>
  <si>
    <t>Every Student Succeeds Act (ESSA), Title V, Part B, Sub-part I: Small Rural Achievement Program Direct USDE Federal Grant: Rural Education Achievement Program (REAP) (SRSA)</t>
  </si>
  <si>
    <t>4358/5358</t>
  </si>
  <si>
    <t>Every Student Succeeds Act (ESSA): Title III: English Language Acquisition: Language Enhancement
 Formula Grant</t>
  </si>
  <si>
    <t>Federal Fresh Fruit &amp; Vegetable Program</t>
  </si>
  <si>
    <t>Individuals with Disabilities Education Act (IDEA), Part D, State Program Improvement Grant</t>
  </si>
  <si>
    <t>Individuals with Disabilities Education Act, Part B (IDEA): Special Education</t>
  </si>
  <si>
    <t xml:space="preserve">Individuals with Disabilities Education Act, Part B (IDEA): Special Education: Preschool Grants </t>
  </si>
  <si>
    <t>Javits Gifted and Talented Right 4 Rural</t>
  </si>
  <si>
    <t>McKinney-Vento Homeless Education Assistance Improvement Act of 2001 Title X NCLB</t>
  </si>
  <si>
    <t>MSix Data Quality Grant</t>
  </si>
  <si>
    <t>No Child Left Behind, Title I, Part C: Education of Migrant Children</t>
  </si>
  <si>
    <t>No Child Left Behind, Title V, Part B.  Public Charter School Grant</t>
  </si>
  <si>
    <t>No Child Left Behind, Title VIII, Impact Aid.</t>
  </si>
  <si>
    <t>School Breakfast Program</t>
  </si>
  <si>
    <t>School Lunch Program</t>
  </si>
  <si>
    <t>Special Milk Program for Children</t>
  </si>
  <si>
    <t>Summer Food Service Program for Children</t>
  </si>
  <si>
    <t>Tiered Intervention Grant (TIG)</t>
  </si>
  <si>
    <t>Twenty-First Century Community Learning Centers</t>
  </si>
  <si>
    <t>State Grant 4</t>
  </si>
  <si>
    <t>State Grant 5</t>
  </si>
  <si>
    <t>Federal Revenue</t>
  </si>
  <si>
    <t>Federal Grant 4</t>
  </si>
  <si>
    <t>Federal Grant 5</t>
  </si>
  <si>
    <t>State Grants-List by Grant (add/delete rows as needed)</t>
  </si>
  <si>
    <t>Federal Grants-List by Grant (add/delete rows as needed)</t>
  </si>
  <si>
    <t>See List on 'Grants' tab</t>
  </si>
  <si>
    <t xml:space="preserve">HE </t>
  </si>
  <si>
    <t>State Revenue (see List of State Grants on 'Grants' Tab)</t>
  </si>
  <si>
    <t>Federal Revenue (See List of Federal Grants on 'Grants' Tab)</t>
  </si>
  <si>
    <t>Total State Grants</t>
  </si>
  <si>
    <t>Total State Revenue</t>
  </si>
  <si>
    <t>Total Federal Grants</t>
  </si>
  <si>
    <t>Total Federal Revenue</t>
  </si>
  <si>
    <t>Total Revenue from Local Sources</t>
  </si>
  <si>
    <t xml:space="preserve">Revenue from the operation of the food service program  </t>
  </si>
  <si>
    <t>Item 1</t>
  </si>
  <si>
    <t>Item 3</t>
  </si>
  <si>
    <t>Item 2</t>
  </si>
  <si>
    <t>Other State Revenue-List (add/delete rows as needed)</t>
  </si>
  <si>
    <t>Total Other State Revenue</t>
  </si>
  <si>
    <t>Other Federal Revenue-List (add/delete rows as needed)</t>
  </si>
  <si>
    <t>Total Other Federal Revenue</t>
  </si>
  <si>
    <t>Other Revenue from Local Sources-List (add/delete rows as needed)</t>
  </si>
  <si>
    <t>Total Other Revenue from Local Sources</t>
  </si>
  <si>
    <t>School</t>
  </si>
  <si>
    <t>Acronyms</t>
  </si>
  <si>
    <t>Reference for Acronyms used in template</t>
  </si>
  <si>
    <t>Grants</t>
  </si>
  <si>
    <t>List of State and Federal Grants, published by CDE</t>
  </si>
  <si>
    <t>Indicate if revenue is secured (going to happen) or anticipated (still working to secure)</t>
  </si>
  <si>
    <r>
      <rPr>
        <b/>
        <sz val="11"/>
        <color theme="1"/>
        <rFont val="Calibri"/>
        <family val="2"/>
        <scheme val="minor"/>
      </rPr>
      <t>Note:</t>
    </r>
    <r>
      <rPr>
        <sz val="11"/>
        <color theme="1"/>
        <rFont val="Calibri"/>
        <family val="2"/>
        <scheme val="minor"/>
      </rPr>
      <t xml:space="preserve">  Column F can be expanded (click on + sign above Column G) for a detail description of the revenue category. </t>
    </r>
    <r>
      <rPr>
        <sz val="11"/>
        <color rgb="FFFF0000"/>
        <rFont val="Calibri"/>
        <family val="2"/>
        <scheme val="minor"/>
      </rPr>
      <t xml:space="preserve"> Complete only relevant revenue categories and ignore those that do not apply.</t>
    </r>
    <r>
      <rPr>
        <sz val="11"/>
        <color theme="1"/>
        <rFont val="Calibri"/>
        <family val="2"/>
        <scheme val="minor"/>
      </rPr>
      <t xml:space="preserve">  Enrollment is linked to the 'Enrollment' tab).</t>
    </r>
  </si>
  <si>
    <r>
      <rPr>
        <b/>
        <sz val="11"/>
        <color theme="1"/>
        <rFont val="Calibri"/>
        <family val="2"/>
        <scheme val="minor"/>
      </rPr>
      <t>Note:</t>
    </r>
    <r>
      <rPr>
        <sz val="11"/>
        <color theme="1"/>
        <rFont val="Calibri"/>
        <family val="2"/>
        <scheme val="minor"/>
      </rPr>
      <t xml:space="preserve">  This is an exhaustive List of Expenses based on the CDE Chart of Accounts.  Column E can be expanded (click on + sign above Column F) for a detail description of the expense category. </t>
    </r>
    <r>
      <rPr>
        <sz val="11"/>
        <color rgb="FFFF0000"/>
        <rFont val="Calibri"/>
        <family val="2"/>
        <scheme val="minor"/>
      </rPr>
      <t xml:space="preserve"> Complete only relevant expense categories and ignore those that do not apply.</t>
    </r>
    <r>
      <rPr>
        <sz val="11"/>
        <color theme="1"/>
        <rFont val="Calibri"/>
        <family val="2"/>
        <scheme val="minor"/>
      </rPr>
      <t xml:space="preserve">  Salaries and Benefits are linked to 'Staffing' tab.</t>
    </r>
  </si>
  <si>
    <t>Awesome School</t>
  </si>
  <si>
    <t>State Revenue</t>
  </si>
  <si>
    <t>This template is a guideline for school financial planning-- to assist the user in considering all revenue, expense and reserve requirements.  The goal of this exercise is a budget that demonstrates complete, realistic, and viable start-up and 5 year balanced operating budgets that align with the educational, organizational, and school or program growth plans as described in the application narratives.</t>
  </si>
  <si>
    <t>Revenue, Expenses and Fund balances are linked or calculated and do not require input</t>
  </si>
  <si>
    <t>Revenues from community organizations or agencies for services rendered:  Adult Education, Extended-day Programs, Day Care Centers, Other Community Services Revenues, Charter School Revenues</t>
  </si>
  <si>
    <t>Revenue from local sources for specific purposes: Rentals, Leases, Contributions and Donations from Private Sources, Sale of Assets, Instructional Material Fees, Services Provided Other Units, Parking Fees, Services Provided Other Funds, Advertising Revenue, Insurance Claims, Capital Construction, Misc. Revenue</t>
  </si>
  <si>
    <t xml:space="preserve">Amounts paid by the school district to employees on leave, such as sabbatical leave, maternity leave, etc.  </t>
  </si>
  <si>
    <t>Amounts paid to employees of the school district in either temporary or permanent positions for work performed in addition to the employee’s regular work assignment  Additional/extra duty pay/stipend includes compensation for such assignments as coaching, cocurricular activity sponsorship, supplemental pay for curriculum development, for night school, etc.</t>
  </si>
  <si>
    <t xml:space="preserve">Services which by their nature can be performed only by persons or firms with specialized skills and knowledge  While a product may or may not result from the transaction, the primary reason for the purchase is the service provided  Included are the services of architects, engineers, auditors, dentists, medical doctors, lawyers, consultants, teachers, accountants, brokers, etc.  </t>
  </si>
  <si>
    <t>Professional services other than educational supporting the operation of the school district  Included are medical doctors, lawyers, architects, auditors, accountants, therapists, audiologists, dietitians, editors, negotiations specialists, system analysts, planners, brokers, etc.  Bond issuance costs should be coded in this object series with program code 5100</t>
  </si>
  <si>
    <t>Services to the school district which are not regarded as professional but require basic scientific knowledge, manual skills, or both  Included are data processing services, purchasing and warehousing services, graphic arts, etc.</t>
  </si>
  <si>
    <t>Expenditures for lawn and grounds upkeep, minor landscaping, nursery services, etc., not provided by school district personnel</t>
  </si>
  <si>
    <t>Expenditures for the operation of a local food service facility by other than employees of the school district  Included are contracted services being provided by the Food Service Management Company for administrative and management fees, labor and indirect costs being charged by them  All other expenses (food, paper, cleaning supplies, etc.) are to be broken out by appropriate object codes, such as 0630 for food)</t>
  </si>
  <si>
    <t>Expenditures for equipment usually composed of a complex combination of parts (excluding vehicles)  Examples are lathes, drill presses, printing presses, microscopes, etc.</t>
  </si>
  <si>
    <t>Expenditures for computers and other technology equipment  Examples are computers, laser printers, CD ROM equipment, VCRs, Software, etc.</t>
  </si>
  <si>
    <t>English Language Proficiency Act (ELPA)</t>
  </si>
  <si>
    <t>English Language Proficiency Act (ELPA) Excellence</t>
  </si>
  <si>
    <t>English Language Proficiency Act (ELPA) Professional Development</t>
  </si>
  <si>
    <t>State Grant 1</t>
  </si>
  <si>
    <t>State Grant 2</t>
  </si>
  <si>
    <t>State Grant 3</t>
  </si>
  <si>
    <t>Federal Grant 2</t>
  </si>
  <si>
    <t>Federal Grant 3</t>
  </si>
  <si>
    <t>Federal Grant 1</t>
  </si>
  <si>
    <t>Input estimated State (CDE) Per Pupil Funding (a good rule of thumb is current year PPF with 3% increase for subsequent years)</t>
  </si>
  <si>
    <t>Program Revenue</t>
  </si>
  <si>
    <t>Gross Program Revenue</t>
  </si>
  <si>
    <t>Less:</t>
  </si>
  <si>
    <t>ERBOCES Fee</t>
  </si>
  <si>
    <t>Net Program Revenue</t>
  </si>
  <si>
    <t>Est. FY23-24 $9,848.02 In-Person rate, $9,355.62 On-Line rate, increases ~3% annually</t>
  </si>
  <si>
    <t>ERBOCES fee in finalzied during contract negotiations. Generally 5-6% of Program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</si>
</sst>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11"/>
      <color rgb="FFFF0000"/>
      <name val="Calibri"/>
      <family val="2"/>
      <scheme val="minor"/>
    </font>
    <font>
      <sz val="11"/>
      <color indexed="8"/>
      <name val="Calibri"/>
      <family val="2"/>
      <scheme val="minor"/>
    </font>
    <font>
      <b/>
      <sz val="11"/>
      <color indexed="8"/>
      <name val="Calibri"/>
      <family val="2"/>
      <scheme val="minor"/>
    </font>
    <font>
      <b/>
      <sz val="14"/>
      <color indexed="8"/>
      <name val="Calibri"/>
      <family val="2"/>
      <scheme val="minor"/>
    </font>
    <font>
      <sz val="10"/>
      <color indexed="8"/>
      <name val="Calibri"/>
      <family val="2"/>
      <scheme val="minor"/>
    </font>
    <font>
      <sz val="1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59999389629810485"/>
        <bgColor indexed="64"/>
      </patternFill>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7" fillId="0" borderId="0"/>
  </cellStyleXfs>
  <cellXfs count="117">
    <xf numFmtId="0" fontId="0" fillId="0" borderId="0" xfId="0"/>
    <xf numFmtId="164" fontId="0" fillId="2" borderId="0" xfId="1" applyNumberFormat="1" applyFont="1" applyFill="1"/>
    <xf numFmtId="0" fontId="2" fillId="0" borderId="0" xfId="2"/>
    <xf numFmtId="9" fontId="0" fillId="0" borderId="0" xfId="3" applyFont="1"/>
    <xf numFmtId="165" fontId="0" fillId="2" borderId="0" xfId="1" applyNumberFormat="1" applyFont="1" applyFill="1"/>
    <xf numFmtId="165" fontId="0" fillId="0" borderId="0" xfId="1" applyNumberFormat="1" applyFont="1"/>
    <xf numFmtId="164" fontId="0" fillId="0" borderId="0" xfId="1" applyNumberFormat="1" applyFont="1"/>
    <xf numFmtId="0" fontId="0" fillId="0" borderId="0" xfId="0" applyAlignment="1">
      <alignment wrapText="1"/>
    </xf>
    <xf numFmtId="164" fontId="0" fillId="0" borderId="0" xfId="1" applyNumberFormat="1" applyFont="1" applyFill="1"/>
    <xf numFmtId="0" fontId="0" fillId="0" borderId="0" xfId="0" applyAlignment="1">
      <alignment horizontal="center"/>
    </xf>
    <xf numFmtId="165" fontId="0" fillId="0" borderId="0" xfId="1" applyNumberFormat="1" applyFont="1" applyAlignment="1">
      <alignment horizontal="center"/>
    </xf>
    <xf numFmtId="9" fontId="0" fillId="0" borderId="0" xfId="3" applyFont="1" applyAlignment="1">
      <alignment horizontal="center"/>
    </xf>
    <xf numFmtId="164" fontId="0" fillId="0" borderId="0" xfId="1" applyNumberFormat="1" applyFont="1" applyFill="1" applyAlignment="1">
      <alignment horizontal="center"/>
    </xf>
    <xf numFmtId="164" fontId="0" fillId="2" borderId="0" xfId="1" applyNumberFormat="1" applyFont="1" applyFill="1" applyAlignment="1">
      <alignment horizontal="center"/>
    </xf>
    <xf numFmtId="0" fontId="0" fillId="0" borderId="1" xfId="0" applyBorder="1"/>
    <xf numFmtId="0" fontId="0" fillId="0" borderId="1" xfId="0" applyBorder="1" applyAlignment="1">
      <alignment horizontal="center" wrapText="1"/>
    </xf>
    <xf numFmtId="0" fontId="0" fillId="0" borderId="0" xfId="0" applyAlignment="1">
      <alignment horizontal="center" wrapText="1"/>
    </xf>
    <xf numFmtId="9" fontId="0" fillId="0" borderId="0" xfId="3" applyFont="1" applyBorder="1" applyAlignment="1">
      <alignment horizontal="center"/>
    </xf>
    <xf numFmtId="164" fontId="0" fillId="0" borderId="0" xfId="1" applyNumberFormat="1" applyFont="1" applyFill="1" applyBorder="1" applyAlignment="1">
      <alignment horizontal="center"/>
    </xf>
    <xf numFmtId="165" fontId="0" fillId="0" borderId="0" xfId="1" applyNumberFormat="1" applyFont="1" applyFill="1" applyBorder="1" applyAlignment="1">
      <alignment horizontal="center"/>
    </xf>
    <xf numFmtId="9" fontId="0" fillId="0" borderId="0" xfId="3" applyFont="1" applyFill="1" applyBorder="1" applyAlignment="1">
      <alignment horizontal="center"/>
    </xf>
    <xf numFmtId="0" fontId="0" fillId="0" borderId="1" xfId="0" applyBorder="1" applyAlignment="1">
      <alignment horizontal="center"/>
    </xf>
    <xf numFmtId="9" fontId="0" fillId="0" borderId="0" xfId="3" applyFont="1" applyFill="1" applyBorder="1" applyAlignment="1">
      <alignment horizontal="center" wrapText="1"/>
    </xf>
    <xf numFmtId="9" fontId="0" fillId="0" borderId="0" xfId="3" applyFont="1" applyBorder="1" applyAlignment="1">
      <alignment horizontal="center" wrapText="1"/>
    </xf>
    <xf numFmtId="9" fontId="0" fillId="0" borderId="0" xfId="3" applyFont="1" applyBorder="1"/>
    <xf numFmtId="9" fontId="0" fillId="0" borderId="0" xfId="3" applyFont="1" applyFill="1" applyBorder="1"/>
    <xf numFmtId="164" fontId="0" fillId="0" borderId="0" xfId="1" applyNumberFormat="1" applyFont="1" applyFill="1" applyBorder="1"/>
    <xf numFmtId="164" fontId="0" fillId="2" borderId="0" xfId="1" applyNumberFormat="1" applyFont="1" applyFill="1" applyBorder="1"/>
    <xf numFmtId="10" fontId="0" fillId="0" borderId="0" xfId="3" applyNumberFormat="1" applyFont="1" applyBorder="1"/>
    <xf numFmtId="43" fontId="0" fillId="0" borderId="0" xfId="1" applyFont="1" applyBorder="1"/>
    <xf numFmtId="10" fontId="0" fillId="2" borderId="0" xfId="3" applyNumberFormat="1" applyFont="1" applyFill="1" applyBorder="1"/>
    <xf numFmtId="10" fontId="0" fillId="0" borderId="0" xfId="3" applyNumberFormat="1" applyFont="1" applyFill="1" applyBorder="1"/>
    <xf numFmtId="9" fontId="0" fillId="0" borderId="1" xfId="3" applyFont="1" applyBorder="1" applyAlignment="1">
      <alignment horizontal="center" wrapText="1"/>
    </xf>
    <xf numFmtId="165" fontId="0" fillId="0" borderId="0" xfId="0" applyNumberFormat="1"/>
    <xf numFmtId="165" fontId="0" fillId="2" borderId="0" xfId="0" applyNumberFormat="1" applyFill="1"/>
    <xf numFmtId="164" fontId="0" fillId="2" borderId="0" xfId="0" applyNumberFormat="1" applyFill="1"/>
    <xf numFmtId="0" fontId="4" fillId="0" borderId="0" xfId="0" applyFont="1"/>
    <xf numFmtId="9" fontId="4" fillId="0" borderId="0" xfId="3" applyFont="1" applyBorder="1"/>
    <xf numFmtId="9" fontId="4" fillId="0" borderId="0" xfId="3" applyFont="1" applyFill="1" applyBorder="1"/>
    <xf numFmtId="10" fontId="4" fillId="0" borderId="0" xfId="3" applyNumberFormat="1" applyFont="1" applyBorder="1"/>
    <xf numFmtId="9" fontId="4" fillId="0" borderId="0" xfId="3" applyFont="1"/>
    <xf numFmtId="165" fontId="0" fillId="0" borderId="0" xfId="1" applyNumberFormat="1" applyFont="1" applyFill="1"/>
    <xf numFmtId="9" fontId="4" fillId="0" borderId="0" xfId="3" applyFont="1" applyFill="1"/>
    <xf numFmtId="0" fontId="3" fillId="0" borderId="0" xfId="0" applyFont="1"/>
    <xf numFmtId="0" fontId="5" fillId="0" borderId="0" xfId="0" applyFont="1"/>
    <xf numFmtId="0" fontId="3" fillId="0" borderId="0" xfId="0" applyFont="1" applyAlignment="1">
      <alignment horizontal="center"/>
    </xf>
    <xf numFmtId="9" fontId="3" fillId="0" borderId="0" xfId="3" applyFont="1" applyBorder="1" applyAlignment="1">
      <alignment horizontal="center"/>
    </xf>
    <xf numFmtId="164" fontId="1" fillId="0" borderId="0" xfId="1" applyNumberFormat="1" applyFont="1"/>
    <xf numFmtId="9" fontId="5" fillId="0" borderId="0" xfId="3" applyFont="1"/>
    <xf numFmtId="165" fontId="4" fillId="0" borderId="0" xfId="1" applyNumberFormat="1" applyFont="1" applyAlignment="1">
      <alignment horizontal="right"/>
    </xf>
    <xf numFmtId="165" fontId="3" fillId="0" borderId="0" xfId="1" applyNumberFormat="1" applyFont="1"/>
    <xf numFmtId="10" fontId="3" fillId="0" borderId="0" xfId="3" applyNumberFormat="1" applyFont="1" applyBorder="1"/>
    <xf numFmtId="164" fontId="3" fillId="0" borderId="0" xfId="1" applyNumberFormat="1" applyFont="1" applyFill="1"/>
    <xf numFmtId="164" fontId="3" fillId="0" borderId="0" xfId="1" applyNumberFormat="1" applyFont="1"/>
    <xf numFmtId="9" fontId="3" fillId="0" borderId="0" xfId="3" applyFont="1" applyBorder="1"/>
    <xf numFmtId="165" fontId="3" fillId="0" borderId="0" xfId="1" applyNumberFormat="1" applyFont="1" applyFill="1"/>
    <xf numFmtId="9" fontId="3" fillId="0" borderId="0" xfId="3" applyFont="1" applyFill="1" applyBorder="1"/>
    <xf numFmtId="164" fontId="3" fillId="0" borderId="0" xfId="1" applyNumberFormat="1" applyFont="1" applyBorder="1"/>
    <xf numFmtId="164" fontId="3" fillId="0" borderId="0" xfId="0" applyNumberFormat="1" applyFont="1"/>
    <xf numFmtId="164" fontId="4" fillId="0" borderId="0" xfId="1" applyNumberFormat="1" applyFont="1" applyBorder="1"/>
    <xf numFmtId="0" fontId="0" fillId="2" borderId="0" xfId="0" applyFill="1"/>
    <xf numFmtId="9" fontId="3" fillId="0" borderId="0" xfId="3" applyFont="1"/>
    <xf numFmtId="165" fontId="1" fillId="0" borderId="0" xfId="1" applyNumberFormat="1" applyFont="1" applyAlignment="1">
      <alignment horizontal="center"/>
    </xf>
    <xf numFmtId="165" fontId="1" fillId="0" borderId="0" xfId="1" applyNumberFormat="1" applyFont="1" applyFill="1" applyBorder="1" applyAlignment="1">
      <alignment horizontal="center"/>
    </xf>
    <xf numFmtId="164" fontId="1" fillId="0" borderId="0" xfId="1" applyNumberFormat="1" applyFont="1" applyAlignment="1">
      <alignment horizontal="center"/>
    </xf>
    <xf numFmtId="164" fontId="1" fillId="0" borderId="0" xfId="1" applyNumberFormat="1" applyFont="1" applyFill="1" applyBorder="1" applyAlignment="1">
      <alignment horizontal="center"/>
    </xf>
    <xf numFmtId="0" fontId="0" fillId="0" borderId="0" xfId="0" applyAlignment="1">
      <alignment horizontal="left"/>
    </xf>
    <xf numFmtId="164" fontId="0" fillId="0" borderId="0" xfId="0" applyNumberFormat="1"/>
    <xf numFmtId="164" fontId="1" fillId="2" borderId="0" xfId="1" applyNumberFormat="1" applyFont="1" applyFill="1"/>
    <xf numFmtId="164" fontId="3" fillId="0" borderId="1" xfId="1" applyNumberFormat="1" applyFont="1" applyFill="1" applyBorder="1" applyAlignment="1">
      <alignment horizontal="center"/>
    </xf>
    <xf numFmtId="0" fontId="3" fillId="0" borderId="1" xfId="0" applyFont="1" applyBorder="1"/>
    <xf numFmtId="164" fontId="3" fillId="0" borderId="3" xfId="1" applyNumberFormat="1" applyFont="1" applyBorder="1" applyAlignment="1">
      <alignment horizontal="center"/>
    </xf>
    <xf numFmtId="164" fontId="3" fillId="0" borderId="0" xfId="1" applyNumberFormat="1" applyFont="1" applyFill="1" applyBorder="1" applyAlignment="1">
      <alignment horizontal="center"/>
    </xf>
    <xf numFmtId="164" fontId="4" fillId="0" borderId="0" xfId="1" applyNumberFormat="1" applyFont="1"/>
    <xf numFmtId="49" fontId="0" fillId="0" borderId="0" xfId="0" applyNumberFormat="1" applyAlignment="1">
      <alignment horizontal="left" vertical="top"/>
    </xf>
    <xf numFmtId="164" fontId="0" fillId="0" borderId="1" xfId="1" applyNumberFormat="1" applyFont="1" applyBorder="1"/>
    <xf numFmtId="164" fontId="0" fillId="2" borderId="1" xfId="1" applyNumberFormat="1" applyFont="1" applyFill="1" applyBorder="1"/>
    <xf numFmtId="164" fontId="3" fillId="0" borderId="3" xfId="0" applyNumberFormat="1" applyFont="1" applyBorder="1"/>
    <xf numFmtId="0" fontId="0" fillId="0" borderId="0" xfId="0" quotePrefix="1" applyAlignment="1">
      <alignment horizontal="right"/>
    </xf>
    <xf numFmtId="164" fontId="3" fillId="0" borderId="0" xfId="1" applyNumberFormat="1" applyFont="1" applyAlignment="1">
      <alignment horizontal="center"/>
    </xf>
    <xf numFmtId="0" fontId="8" fillId="5" borderId="0" xfId="4" applyFont="1" applyFill="1" applyAlignment="1">
      <alignment wrapText="1"/>
    </xf>
    <xf numFmtId="0" fontId="8" fillId="5" borderId="0" xfId="4" applyFont="1" applyFill="1"/>
    <xf numFmtId="0" fontId="8" fillId="0" borderId="0" xfId="4" applyFont="1"/>
    <xf numFmtId="0" fontId="10" fillId="0" borderId="0" xfId="4" applyFont="1" applyAlignment="1">
      <alignment wrapText="1"/>
    </xf>
    <xf numFmtId="0" fontId="10" fillId="0" borderId="0" xfId="4" applyFont="1"/>
    <xf numFmtId="0" fontId="11" fillId="0" borderId="0" xfId="4" applyFont="1"/>
    <xf numFmtId="0" fontId="7" fillId="0" borderId="0" xfId="4"/>
    <xf numFmtId="0" fontId="10" fillId="0" borderId="0" xfId="4" applyFont="1" applyAlignment="1">
      <alignment horizontal="right"/>
    </xf>
    <xf numFmtId="0" fontId="11" fillId="0" borderId="0" xfId="2" applyFont="1"/>
    <xf numFmtId="0" fontId="10" fillId="0" borderId="0" xfId="4" applyFont="1" applyAlignment="1">
      <alignment vertical="top" wrapText="1"/>
    </xf>
    <xf numFmtId="0" fontId="7" fillId="0" borderId="0" xfId="4" applyAlignment="1">
      <alignment wrapText="1"/>
    </xf>
    <xf numFmtId="164" fontId="1" fillId="2" borderId="1" xfId="1" applyNumberFormat="1" applyFont="1" applyFill="1" applyBorder="1"/>
    <xf numFmtId="164" fontId="1" fillId="2" borderId="0" xfId="1" applyNumberFormat="1" applyFont="1" applyFill="1" applyAlignment="1">
      <alignment horizontal="center"/>
    </xf>
    <xf numFmtId="0" fontId="0" fillId="2" borderId="0" xfId="0" applyFill="1" applyAlignment="1">
      <alignment horizontal="center"/>
    </xf>
    <xf numFmtId="0" fontId="0" fillId="0" borderId="0" xfId="0" applyAlignment="1">
      <alignment vertical="top"/>
    </xf>
    <xf numFmtId="164" fontId="3" fillId="0" borderId="3" xfId="1" applyNumberFormat="1" applyFont="1" applyBorder="1"/>
    <xf numFmtId="0" fontId="0" fillId="0" borderId="0" xfId="0" applyAlignment="1">
      <alignment horizontal="left" wrapText="1"/>
    </xf>
    <xf numFmtId="0" fontId="0" fillId="0" borderId="0" xfId="0" applyAlignment="1">
      <alignment horizontal="left" vertical="top"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9" fontId="0" fillId="0" borderId="2" xfId="3" applyFont="1" applyBorder="1" applyAlignment="1">
      <alignment horizontal="center"/>
    </xf>
    <xf numFmtId="9" fontId="0" fillId="0" borderId="3" xfId="3" applyFont="1" applyBorder="1" applyAlignment="1">
      <alignment horizontal="center"/>
    </xf>
    <xf numFmtId="9" fontId="0" fillId="0" borderId="4" xfId="3" applyFont="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0" fontId="9" fillId="6" borderId="0" xfId="4" applyFont="1" applyFill="1" applyAlignment="1">
      <alignment horizontal="center" wrapText="1"/>
    </xf>
    <xf numFmtId="9" fontId="1" fillId="2" borderId="0" xfId="3" applyFont="1" applyFill="1"/>
    <xf numFmtId="0" fontId="0" fillId="0" borderId="0" xfId="0" applyAlignment="1"/>
    <xf numFmtId="164" fontId="1" fillId="0" borderId="1" xfId="1" applyNumberFormat="1" applyFont="1" applyBorder="1"/>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6</xdr:row>
      <xdr:rowOff>19050</xdr:rowOff>
    </xdr:to>
    <xdr:sp macro="" textlink="">
      <xdr:nvSpPr>
        <xdr:cNvPr id="2" name="Rectangle 1">
          <a:extLst>
            <a:ext uri="{FF2B5EF4-FFF2-40B4-BE49-F238E27FC236}">
              <a16:creationId xmlns:a16="http://schemas.microsoft.com/office/drawing/2014/main" id="{00000000-0008-0000-0700-000002000000}"/>
            </a:ext>
          </a:extLst>
        </xdr:cNvPr>
        <xdr:cNvSpPr/>
      </xdr:nvSpPr>
      <xdr:spPr>
        <a:xfrm>
          <a:off x="0" y="0"/>
          <a:ext cx="8743950" cy="1162050"/>
        </a:xfrm>
        <a:prstGeom prst="rect">
          <a:avLst/>
        </a:prstGeom>
        <a:solidFill>
          <a:schemeClr val="accent1"/>
        </a:solidFill>
        <a:ln>
          <a:noFill/>
        </a:ln>
        <a:effectLst/>
        <a:extLs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 uri="{C572A759-6A51-4108-AA02-DFA0A04FC94B}">
            <ma14:wrappingTextBox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2</xdr:col>
      <xdr:colOff>1104900</xdr:colOff>
      <xdr:row>0</xdr:row>
      <xdr:rowOff>152400</xdr:rowOff>
    </xdr:from>
    <xdr:to>
      <xdr:col>4</xdr:col>
      <xdr:colOff>762000</xdr:colOff>
      <xdr:row>3</xdr:row>
      <xdr:rowOff>10160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10125" y="152400"/>
          <a:ext cx="2362200" cy="429260"/>
        </a:xfrm>
        <a:prstGeom prst="rect">
          <a:avLst/>
        </a:prstGeom>
      </xdr:spPr>
    </xdr:pic>
    <xdr:clientData/>
  </xdr:twoCellAnchor>
  <xdr:twoCellAnchor>
    <xdr:from>
      <xdr:col>0</xdr:col>
      <xdr:colOff>485775</xdr:colOff>
      <xdr:row>1</xdr:row>
      <xdr:rowOff>123824</xdr:rowOff>
    </xdr:from>
    <xdr:to>
      <xdr:col>2</xdr:col>
      <xdr:colOff>762000</xdr:colOff>
      <xdr:row>4</xdr:row>
      <xdr:rowOff>95249</xdr:rowOff>
    </xdr:to>
    <xdr:sp macro="" textlink="">
      <xdr:nvSpPr>
        <xdr:cNvPr id="4" name="Text Box 11">
          <a:extLst>
            <a:ext uri="{FF2B5EF4-FFF2-40B4-BE49-F238E27FC236}">
              <a16:creationId xmlns:a16="http://schemas.microsoft.com/office/drawing/2014/main" id="{00000000-0008-0000-0700-000004000000}"/>
            </a:ext>
          </a:extLst>
        </xdr:cNvPr>
        <xdr:cNvSpPr txBox="1"/>
      </xdr:nvSpPr>
      <xdr:spPr>
        <a:xfrm>
          <a:off x="485775" y="314324"/>
          <a:ext cx="3981450" cy="542925"/>
        </a:xfrm>
        <a:prstGeom prst="rect">
          <a:avLst/>
        </a:prstGeom>
        <a:noFill/>
        <a:ln>
          <a:noFill/>
        </a:ln>
        <a:effectLst/>
        <a:extLst>
          <a:ext uri="{C572A759-6A51-4108-AA02-DFA0A04FC94B}">
            <ma14:wrappingTextBox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Grants Fiscal Management Unit</a:t>
          </a:r>
        </a:p>
        <a:p>
          <a:pPr marL="0" marR="0" algn="ctr">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Grant Contacts</a:t>
          </a:r>
          <a:endParaRPr lang="en-US" sz="1100">
            <a:effectLst/>
            <a:ea typeface="MS PGothic" panose="020B0600070205080204" pitchFamily="34"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nnette@edreenvisioned.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pera.or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6" Type="http://schemas.openxmlformats.org/officeDocument/2006/relationships/hyperlink" Target="mailto:shores_b@cde.state.co.us" TargetMode="External"/><Relationship Id="rId21" Type="http://schemas.openxmlformats.org/officeDocument/2006/relationships/hyperlink" Target="mailto:rodriguez_m@cde.state.co.us" TargetMode="External"/><Relationship Id="rId34" Type="http://schemas.openxmlformats.org/officeDocument/2006/relationships/hyperlink" Target="mailto:hawkins_r@cde.state.co.us" TargetMode="External"/><Relationship Id="rId42" Type="http://schemas.openxmlformats.org/officeDocument/2006/relationships/hyperlink" Target="mailto:hawkins_r@cde.state.co.us" TargetMode="External"/><Relationship Id="rId47" Type="http://schemas.openxmlformats.org/officeDocument/2006/relationships/hyperlink" Target="mailto:davis_e@cde.state.co.us" TargetMode="External"/><Relationship Id="rId50" Type="http://schemas.openxmlformats.org/officeDocument/2006/relationships/hyperlink" Target="mailto:rodriguez_m@cde.state.co.us" TargetMode="External"/><Relationship Id="rId55" Type="http://schemas.openxmlformats.org/officeDocument/2006/relationships/hyperlink" Target="mailto:shores_b@cde.state.co.us" TargetMode="External"/><Relationship Id="rId63" Type="http://schemas.openxmlformats.org/officeDocument/2006/relationships/hyperlink" Target="mailto:kaleda_s@cde.state.co.us" TargetMode="External"/><Relationship Id="rId7" Type="http://schemas.openxmlformats.org/officeDocument/2006/relationships/hyperlink" Target="mailto:shores_b@cde.state.co.us" TargetMode="External"/><Relationship Id="rId2" Type="http://schemas.openxmlformats.org/officeDocument/2006/relationships/hyperlink" Target="mailto:shores_b@cde.state.co.us" TargetMode="External"/><Relationship Id="rId16" Type="http://schemas.openxmlformats.org/officeDocument/2006/relationships/hyperlink" Target="mailto:shores_b@cde.state.co.us" TargetMode="External"/><Relationship Id="rId29" Type="http://schemas.openxmlformats.org/officeDocument/2006/relationships/hyperlink" Target="mailto:rodriguez_m@cde.state.co.us" TargetMode="External"/><Relationship Id="rId11" Type="http://schemas.openxmlformats.org/officeDocument/2006/relationships/hyperlink" Target="mailto:davis_e@cde.state.co.us" TargetMode="External"/><Relationship Id="rId24" Type="http://schemas.openxmlformats.org/officeDocument/2006/relationships/hyperlink" Target="mailto:rodriguez_m@cde.state.co.us" TargetMode="External"/><Relationship Id="rId32" Type="http://schemas.openxmlformats.org/officeDocument/2006/relationships/hyperlink" Target="mailto:hawkins_r@cde.state.co.us" TargetMode="External"/><Relationship Id="rId37" Type="http://schemas.openxmlformats.org/officeDocument/2006/relationships/hyperlink" Target="mailto:hawkins_r@cde.state.co.us" TargetMode="External"/><Relationship Id="rId40" Type="http://schemas.openxmlformats.org/officeDocument/2006/relationships/hyperlink" Target="mailto:hawkins_r@cde.state.co.us" TargetMode="External"/><Relationship Id="rId45" Type="http://schemas.openxmlformats.org/officeDocument/2006/relationships/hyperlink" Target="mailto:davis_e@cde.state.co.us" TargetMode="External"/><Relationship Id="rId53" Type="http://schemas.openxmlformats.org/officeDocument/2006/relationships/hyperlink" Target="mailto:rodriguez_m@cde.state.co.us" TargetMode="External"/><Relationship Id="rId58" Type="http://schemas.openxmlformats.org/officeDocument/2006/relationships/hyperlink" Target="mailto:davis_e@cde.state.co.us" TargetMode="External"/><Relationship Id="rId66" Type="http://schemas.openxmlformats.org/officeDocument/2006/relationships/printerSettings" Target="../printerSettings/printerSettings5.bin"/><Relationship Id="rId5" Type="http://schemas.openxmlformats.org/officeDocument/2006/relationships/hyperlink" Target="mailto:shores_b@cde.state.co.us" TargetMode="External"/><Relationship Id="rId61" Type="http://schemas.openxmlformats.org/officeDocument/2006/relationships/hyperlink" Target="mailto:kaleda_s@cde.state.co.us" TargetMode="External"/><Relationship Id="rId19" Type="http://schemas.openxmlformats.org/officeDocument/2006/relationships/hyperlink" Target="mailto:shores_b@cde.state.co.us" TargetMode="External"/><Relationship Id="rId14" Type="http://schemas.openxmlformats.org/officeDocument/2006/relationships/hyperlink" Target="mailto:rodriguez_m@cde.state.co.us" TargetMode="External"/><Relationship Id="rId22" Type="http://schemas.openxmlformats.org/officeDocument/2006/relationships/hyperlink" Target="mailto:rodriguez_m@cde.state.co.us" TargetMode="External"/><Relationship Id="rId27" Type="http://schemas.openxmlformats.org/officeDocument/2006/relationships/hyperlink" Target="mailto:simmons_d@cde.state.co.us" TargetMode="External"/><Relationship Id="rId30" Type="http://schemas.openxmlformats.org/officeDocument/2006/relationships/hyperlink" Target="mailto:hawkins_r@cde.state.co.us" TargetMode="External"/><Relationship Id="rId35" Type="http://schemas.openxmlformats.org/officeDocument/2006/relationships/hyperlink" Target="mailto:hawkins_r@cde.state.co.us" TargetMode="External"/><Relationship Id="rId43" Type="http://schemas.openxmlformats.org/officeDocument/2006/relationships/hyperlink" Target="mailto:hawkins_r@cde.state.co.us" TargetMode="External"/><Relationship Id="rId48" Type="http://schemas.openxmlformats.org/officeDocument/2006/relationships/hyperlink" Target="mailto:davis_e@cde.state.co.us" TargetMode="External"/><Relationship Id="rId56" Type="http://schemas.openxmlformats.org/officeDocument/2006/relationships/hyperlink" Target="mailto:shores_b@cde.state.co.us" TargetMode="External"/><Relationship Id="rId64" Type="http://schemas.openxmlformats.org/officeDocument/2006/relationships/hyperlink" Target="mailto:shores_b@cde.state.co.us" TargetMode="External"/><Relationship Id="rId8" Type="http://schemas.openxmlformats.org/officeDocument/2006/relationships/hyperlink" Target="mailto:simmons_d@cde.state.co.us" TargetMode="External"/><Relationship Id="rId51" Type="http://schemas.openxmlformats.org/officeDocument/2006/relationships/hyperlink" Target="mailto:kaleda_s@cde.state.co.us" TargetMode="External"/><Relationship Id="rId3" Type="http://schemas.openxmlformats.org/officeDocument/2006/relationships/hyperlink" Target="mailto:davis_e@cde.state.co.us" TargetMode="External"/><Relationship Id="rId12" Type="http://schemas.openxmlformats.org/officeDocument/2006/relationships/hyperlink" Target="mailto:shores_b@cde.state.co.us" TargetMode="External"/><Relationship Id="rId17" Type="http://schemas.openxmlformats.org/officeDocument/2006/relationships/hyperlink" Target="mailto:davis_e@cde.state.co.us" TargetMode="External"/><Relationship Id="rId25" Type="http://schemas.openxmlformats.org/officeDocument/2006/relationships/hyperlink" Target="mailto:rodriguez_m@cde.state.co.us" TargetMode="External"/><Relationship Id="rId33" Type="http://schemas.openxmlformats.org/officeDocument/2006/relationships/hyperlink" Target="mailto:hawkins_r@cde.state.co.us" TargetMode="External"/><Relationship Id="rId38" Type="http://schemas.openxmlformats.org/officeDocument/2006/relationships/hyperlink" Target="mailto:hawkins_r@cde.state.co.us" TargetMode="External"/><Relationship Id="rId46" Type="http://schemas.openxmlformats.org/officeDocument/2006/relationships/hyperlink" Target="mailto:davis_e@cde.state.co.us" TargetMode="External"/><Relationship Id="rId59" Type="http://schemas.openxmlformats.org/officeDocument/2006/relationships/hyperlink" Target="mailto:simmons_d@cde.state.co.us" TargetMode="External"/><Relationship Id="rId67" Type="http://schemas.openxmlformats.org/officeDocument/2006/relationships/drawing" Target="../drawings/drawing1.xml"/><Relationship Id="rId20" Type="http://schemas.openxmlformats.org/officeDocument/2006/relationships/hyperlink" Target="mailto:simmons_d@cde.state.co.us" TargetMode="External"/><Relationship Id="rId41" Type="http://schemas.openxmlformats.org/officeDocument/2006/relationships/hyperlink" Target="mailto:hawkins_r@cde.state.co.us" TargetMode="External"/><Relationship Id="rId54" Type="http://schemas.openxmlformats.org/officeDocument/2006/relationships/hyperlink" Target="mailto:shores_b@cde.state.co.us" TargetMode="External"/><Relationship Id="rId62" Type="http://schemas.openxmlformats.org/officeDocument/2006/relationships/hyperlink" Target="mailto:kaleda_s@cde.state.co.us" TargetMode="External"/><Relationship Id="rId1" Type="http://schemas.openxmlformats.org/officeDocument/2006/relationships/hyperlink" Target="mailto:davis_e@cde.state.co.us" TargetMode="External"/><Relationship Id="rId6" Type="http://schemas.openxmlformats.org/officeDocument/2006/relationships/hyperlink" Target="mailto:shores_b@cde.state.co.us" TargetMode="External"/><Relationship Id="rId15" Type="http://schemas.openxmlformats.org/officeDocument/2006/relationships/hyperlink" Target="mailto:davis_e@cde.state.co.us" TargetMode="External"/><Relationship Id="rId23" Type="http://schemas.openxmlformats.org/officeDocument/2006/relationships/hyperlink" Target="mailto:simmons_d@cde.state.co.us" TargetMode="External"/><Relationship Id="rId28" Type="http://schemas.openxmlformats.org/officeDocument/2006/relationships/hyperlink" Target="mailto:davis_e@cde.state.co.us" TargetMode="External"/><Relationship Id="rId36" Type="http://schemas.openxmlformats.org/officeDocument/2006/relationships/hyperlink" Target="mailto:davis_e@cde.state.co.us" TargetMode="External"/><Relationship Id="rId49" Type="http://schemas.openxmlformats.org/officeDocument/2006/relationships/hyperlink" Target="mailto:simmons_d@cde.state.co.us" TargetMode="External"/><Relationship Id="rId57" Type="http://schemas.openxmlformats.org/officeDocument/2006/relationships/hyperlink" Target="mailto:shores_b@cde.state.co.us" TargetMode="External"/><Relationship Id="rId10" Type="http://schemas.openxmlformats.org/officeDocument/2006/relationships/hyperlink" Target="mailto:davis_e@cde.state.co.us" TargetMode="External"/><Relationship Id="rId31" Type="http://schemas.openxmlformats.org/officeDocument/2006/relationships/hyperlink" Target="mailto:hawkins_r@cde.state.co.us" TargetMode="External"/><Relationship Id="rId44" Type="http://schemas.openxmlformats.org/officeDocument/2006/relationships/hyperlink" Target="mailto:shores_b@cde.state.co.us" TargetMode="External"/><Relationship Id="rId52" Type="http://schemas.openxmlformats.org/officeDocument/2006/relationships/hyperlink" Target="mailto:rodriguez_m@cde.state.co.us" TargetMode="External"/><Relationship Id="rId60" Type="http://schemas.openxmlformats.org/officeDocument/2006/relationships/hyperlink" Target="mailto:shores_b@cde.state.co.us" TargetMode="External"/><Relationship Id="rId65" Type="http://schemas.openxmlformats.org/officeDocument/2006/relationships/hyperlink" Target="mailto:rodriguez_m@cde.state.co.us" TargetMode="External"/><Relationship Id="rId4" Type="http://schemas.openxmlformats.org/officeDocument/2006/relationships/hyperlink" Target="mailto:shores_b@cde.state.co.us" TargetMode="External"/><Relationship Id="rId9" Type="http://schemas.openxmlformats.org/officeDocument/2006/relationships/hyperlink" Target="mailto:davis_e@cde.state.co.us" TargetMode="External"/><Relationship Id="rId13" Type="http://schemas.openxmlformats.org/officeDocument/2006/relationships/hyperlink" Target="mailto:simmons_d@cde.state.co.us" TargetMode="External"/><Relationship Id="rId18" Type="http://schemas.openxmlformats.org/officeDocument/2006/relationships/hyperlink" Target="mailto:davis_e@cde.state.co.us" TargetMode="External"/><Relationship Id="rId39" Type="http://schemas.openxmlformats.org/officeDocument/2006/relationships/hyperlink" Target="mailto:hawkins_r@cde.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topLeftCell="A23" workbookViewId="0">
      <selection activeCell="A23" sqref="A23"/>
    </sheetView>
  </sheetViews>
  <sheetFormatPr defaultRowHeight="14.5" x14ac:dyDescent="0.35"/>
  <sheetData>
    <row r="1" spans="1:11" x14ac:dyDescent="0.35">
      <c r="A1" s="43" t="s">
        <v>588</v>
      </c>
    </row>
    <row r="2" spans="1:11" x14ac:dyDescent="0.35">
      <c r="A2" s="43" t="s">
        <v>407</v>
      </c>
    </row>
    <row r="5" spans="1:11" x14ac:dyDescent="0.35">
      <c r="A5" s="43" t="s">
        <v>434</v>
      </c>
    </row>
    <row r="6" spans="1:11" x14ac:dyDescent="0.35">
      <c r="A6" s="43"/>
    </row>
    <row r="7" spans="1:11" x14ac:dyDescent="0.35">
      <c r="A7" s="96" t="s">
        <v>598</v>
      </c>
      <c r="B7" s="96"/>
      <c r="C7" s="96"/>
      <c r="D7" s="96"/>
      <c r="E7" s="96"/>
      <c r="F7" s="96"/>
      <c r="G7" s="96"/>
      <c r="H7" s="96"/>
      <c r="I7" s="96"/>
      <c r="J7" s="96"/>
      <c r="K7" s="96"/>
    </row>
    <row r="8" spans="1:11" x14ac:dyDescent="0.35">
      <c r="A8" s="96"/>
      <c r="B8" s="96"/>
      <c r="C8" s="96"/>
      <c r="D8" s="96"/>
      <c r="E8" s="96"/>
      <c r="F8" s="96"/>
      <c r="G8" s="96"/>
      <c r="H8" s="96"/>
      <c r="I8" s="96"/>
      <c r="J8" s="96"/>
      <c r="K8" s="96"/>
    </row>
    <row r="9" spans="1:11" x14ac:dyDescent="0.35">
      <c r="A9" s="96"/>
      <c r="B9" s="96"/>
      <c r="C9" s="96"/>
      <c r="D9" s="96"/>
      <c r="E9" s="96"/>
      <c r="F9" s="96"/>
      <c r="G9" s="96"/>
      <c r="H9" s="96"/>
      <c r="I9" s="96"/>
      <c r="J9" s="96"/>
      <c r="K9" s="96"/>
    </row>
    <row r="10" spans="1:11" x14ac:dyDescent="0.35">
      <c r="A10" s="96"/>
      <c r="B10" s="96"/>
      <c r="C10" s="96"/>
      <c r="D10" s="96"/>
      <c r="E10" s="96"/>
      <c r="F10" s="96"/>
      <c r="G10" s="96"/>
      <c r="H10" s="96"/>
      <c r="I10" s="96"/>
      <c r="J10" s="96"/>
      <c r="K10" s="96"/>
    </row>
    <row r="13" spans="1:11" x14ac:dyDescent="0.35">
      <c r="A13" s="43" t="s">
        <v>435</v>
      </c>
    </row>
    <row r="15" spans="1:11" x14ac:dyDescent="0.35">
      <c r="A15" t="s">
        <v>408</v>
      </c>
    </row>
    <row r="16" spans="1:11" x14ac:dyDescent="0.35">
      <c r="A16" t="s">
        <v>409</v>
      </c>
    </row>
    <row r="17" spans="1:2" x14ac:dyDescent="0.35">
      <c r="A17" t="s">
        <v>431</v>
      </c>
    </row>
    <row r="19" spans="1:2" x14ac:dyDescent="0.35">
      <c r="A19" t="s">
        <v>432</v>
      </c>
    </row>
    <row r="21" spans="1:2" x14ac:dyDescent="0.35">
      <c r="A21" t="s">
        <v>589</v>
      </c>
    </row>
    <row r="22" spans="1:2" x14ac:dyDescent="0.35">
      <c r="A22" s="78" t="s">
        <v>436</v>
      </c>
      <c r="B22" t="s">
        <v>590</v>
      </c>
    </row>
    <row r="24" spans="1:2" x14ac:dyDescent="0.35">
      <c r="A24" t="s">
        <v>23</v>
      </c>
    </row>
    <row r="25" spans="1:2" x14ac:dyDescent="0.35">
      <c r="A25" s="78" t="s">
        <v>436</v>
      </c>
      <c r="B25" t="s">
        <v>410</v>
      </c>
    </row>
    <row r="27" spans="1:2" x14ac:dyDescent="0.35">
      <c r="A27" t="s">
        <v>14</v>
      </c>
    </row>
    <row r="28" spans="1:2" x14ac:dyDescent="0.35">
      <c r="A28" s="78" t="s">
        <v>436</v>
      </c>
      <c r="B28" t="s">
        <v>620</v>
      </c>
    </row>
    <row r="29" spans="1:2" x14ac:dyDescent="0.35">
      <c r="A29" s="78" t="s">
        <v>436</v>
      </c>
      <c r="B29" t="s">
        <v>411</v>
      </c>
    </row>
    <row r="30" spans="1:2" x14ac:dyDescent="0.35">
      <c r="A30" s="78" t="s">
        <v>436</v>
      </c>
      <c r="B30" t="s">
        <v>593</v>
      </c>
    </row>
    <row r="32" spans="1:2" x14ac:dyDescent="0.35">
      <c r="A32" t="s">
        <v>30</v>
      </c>
    </row>
    <row r="33" spans="1:2" x14ac:dyDescent="0.35">
      <c r="A33" s="78" t="s">
        <v>436</v>
      </c>
      <c r="B33" t="s">
        <v>433</v>
      </c>
    </row>
    <row r="35" spans="1:2" x14ac:dyDescent="0.35">
      <c r="A35" t="s">
        <v>399</v>
      </c>
    </row>
    <row r="36" spans="1:2" x14ac:dyDescent="0.35">
      <c r="A36" s="78" t="s">
        <v>436</v>
      </c>
      <c r="B36" t="s">
        <v>416</v>
      </c>
    </row>
    <row r="37" spans="1:2" x14ac:dyDescent="0.35">
      <c r="A37" s="78" t="s">
        <v>436</v>
      </c>
      <c r="B37" t="s">
        <v>417</v>
      </c>
    </row>
    <row r="38" spans="1:2" x14ac:dyDescent="0.35">
      <c r="A38" s="78" t="s">
        <v>436</v>
      </c>
      <c r="B38" t="s">
        <v>418</v>
      </c>
    </row>
    <row r="40" spans="1:2" x14ac:dyDescent="0.35">
      <c r="A40" t="s">
        <v>419</v>
      </c>
    </row>
    <row r="41" spans="1:2" x14ac:dyDescent="0.35">
      <c r="A41" s="78" t="s">
        <v>436</v>
      </c>
      <c r="B41" t="s">
        <v>420</v>
      </c>
    </row>
    <row r="42" spans="1:2" x14ac:dyDescent="0.35">
      <c r="A42" s="78" t="s">
        <v>436</v>
      </c>
      <c r="B42" t="s">
        <v>599</v>
      </c>
    </row>
    <row r="43" spans="1:2" x14ac:dyDescent="0.35">
      <c r="A43" s="78"/>
    </row>
    <row r="44" spans="1:2" x14ac:dyDescent="0.35">
      <c r="A44" s="78" t="s">
        <v>591</v>
      </c>
    </row>
    <row r="45" spans="1:2" x14ac:dyDescent="0.35">
      <c r="A45" s="78" t="s">
        <v>436</v>
      </c>
      <c r="B45" t="s">
        <v>592</v>
      </c>
    </row>
    <row r="46" spans="1:2" x14ac:dyDescent="0.35">
      <c r="A46" s="78"/>
    </row>
    <row r="47" spans="1:2" x14ac:dyDescent="0.35">
      <c r="A47" s="78"/>
    </row>
    <row r="48" spans="1:2" x14ac:dyDescent="0.35">
      <c r="A48" s="78"/>
    </row>
    <row r="49" spans="1:1" x14ac:dyDescent="0.35">
      <c r="A49" s="78"/>
    </row>
    <row r="51" spans="1:1" x14ac:dyDescent="0.35">
      <c r="A51" s="43" t="s">
        <v>438</v>
      </c>
    </row>
    <row r="53" spans="1:1" x14ac:dyDescent="0.35">
      <c r="A53" t="s">
        <v>427</v>
      </c>
    </row>
    <row r="54" spans="1:1" x14ac:dyDescent="0.35">
      <c r="A54" t="s">
        <v>428</v>
      </c>
    </row>
    <row r="55" spans="1:1" x14ac:dyDescent="0.35">
      <c r="A55" t="s">
        <v>429</v>
      </c>
    </row>
    <row r="56" spans="1:1" x14ac:dyDescent="0.35">
      <c r="A56" s="2" t="s">
        <v>430</v>
      </c>
    </row>
  </sheetData>
  <mergeCells count="1">
    <mergeCell ref="A7:K10"/>
  </mergeCells>
  <hyperlinks>
    <hyperlink ref="A56"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C22" sqref="C22"/>
    </sheetView>
  </sheetViews>
  <sheetFormatPr defaultRowHeight="14.5" x14ac:dyDescent="0.35"/>
  <sheetData>
    <row r="1" spans="1:2" x14ac:dyDescent="0.35">
      <c r="A1" s="43" t="s">
        <v>589</v>
      </c>
    </row>
    <row r="4" spans="1:2" x14ac:dyDescent="0.35">
      <c r="A4" t="s">
        <v>414</v>
      </c>
      <c r="B4" t="s">
        <v>415</v>
      </c>
    </row>
    <row r="5" spans="1:2" x14ac:dyDescent="0.35">
      <c r="A5" t="s">
        <v>390</v>
      </c>
      <c r="B5" t="s">
        <v>391</v>
      </c>
    </row>
    <row r="6" spans="1:2" x14ac:dyDescent="0.35">
      <c r="A6" t="s">
        <v>392</v>
      </c>
      <c r="B6" t="s">
        <v>394</v>
      </c>
    </row>
    <row r="7" spans="1:2" x14ac:dyDescent="0.35">
      <c r="A7" t="s">
        <v>50</v>
      </c>
      <c r="B7" t="s">
        <v>395</v>
      </c>
    </row>
    <row r="8" spans="1:2" x14ac:dyDescent="0.35">
      <c r="A8" t="s">
        <v>387</v>
      </c>
      <c r="B8" t="s">
        <v>24</v>
      </c>
    </row>
    <row r="9" spans="1:2" x14ac:dyDescent="0.35">
      <c r="A9" t="s">
        <v>393</v>
      </c>
      <c r="B9" t="s">
        <v>397</v>
      </c>
    </row>
    <row r="10" spans="1:2" x14ac:dyDescent="0.35">
      <c r="A10" t="s">
        <v>385</v>
      </c>
      <c r="B10" t="s">
        <v>389</v>
      </c>
    </row>
    <row r="11" spans="1:2" x14ac:dyDescent="0.35">
      <c r="A11" t="s">
        <v>386</v>
      </c>
      <c r="B11" t="s">
        <v>388</v>
      </c>
    </row>
    <row r="12" spans="1:2" x14ac:dyDescent="0.35">
      <c r="A12" t="s">
        <v>51</v>
      </c>
      <c r="B12" t="s">
        <v>396</v>
      </c>
    </row>
  </sheetData>
  <sortState xmlns:xlrd2="http://schemas.microsoft.com/office/spreadsheetml/2017/richdata2" ref="A1:B9">
    <sortCondition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6"/>
  <sheetViews>
    <sheetView workbookViewId="0">
      <selection activeCell="C31" sqref="C31"/>
    </sheetView>
  </sheetViews>
  <sheetFormatPr defaultRowHeight="14.5" x14ac:dyDescent="0.35"/>
  <cols>
    <col min="1" max="1" width="8.26953125" style="43" customWidth="1"/>
    <col min="2" max="2" width="8.26953125" customWidth="1"/>
    <col min="3" max="3" width="23" bestFit="1" customWidth="1"/>
    <col min="4" max="9" width="10.54296875" bestFit="1" customWidth="1"/>
    <col min="10" max="10" width="59" bestFit="1" customWidth="1"/>
  </cols>
  <sheetData>
    <row r="1" spans="1:10" x14ac:dyDescent="0.35">
      <c r="A1" t="s">
        <v>0</v>
      </c>
      <c r="C1" s="60" t="s">
        <v>596</v>
      </c>
    </row>
    <row r="2" spans="1:10" x14ac:dyDescent="0.35">
      <c r="A2" s="43" t="s">
        <v>439</v>
      </c>
    </row>
    <row r="4" spans="1:10" x14ac:dyDescent="0.35">
      <c r="A4" s="43" t="s">
        <v>1</v>
      </c>
      <c r="D4" s="14" t="s">
        <v>2</v>
      </c>
      <c r="E4" s="14" t="s">
        <v>3</v>
      </c>
      <c r="F4" s="14" t="s">
        <v>4</v>
      </c>
      <c r="G4" s="14" t="s">
        <v>5</v>
      </c>
      <c r="H4" s="14" t="s">
        <v>6</v>
      </c>
      <c r="I4" s="14" t="s">
        <v>7</v>
      </c>
      <c r="J4" s="14" t="s">
        <v>8</v>
      </c>
    </row>
    <row r="6" spans="1:10" x14ac:dyDescent="0.35">
      <c r="C6" t="s">
        <v>20</v>
      </c>
      <c r="D6" s="4"/>
      <c r="E6" s="4"/>
      <c r="F6" s="4"/>
      <c r="G6" s="4"/>
      <c r="H6" s="4"/>
      <c r="I6" s="4"/>
      <c r="J6" t="s">
        <v>22</v>
      </c>
    </row>
    <row r="7" spans="1:10" x14ac:dyDescent="0.35">
      <c r="C7" t="s">
        <v>13</v>
      </c>
      <c r="D7" s="4"/>
      <c r="E7" s="4"/>
      <c r="F7" s="4"/>
      <c r="G7" s="4"/>
      <c r="H7" s="4"/>
      <c r="I7" s="4"/>
      <c r="J7" t="s">
        <v>21</v>
      </c>
    </row>
    <row r="8" spans="1:10" x14ac:dyDescent="0.35">
      <c r="C8" t="s">
        <v>9</v>
      </c>
      <c r="D8" s="4"/>
      <c r="E8" s="4"/>
      <c r="F8" s="4"/>
      <c r="G8" s="4"/>
      <c r="H8" s="4"/>
      <c r="I8" s="4"/>
      <c r="J8" t="s">
        <v>10</v>
      </c>
    </row>
    <row r="9" spans="1:10" x14ac:dyDescent="0.35">
      <c r="C9" t="s">
        <v>11</v>
      </c>
      <c r="D9" s="4"/>
      <c r="E9" s="4"/>
      <c r="F9" s="4"/>
      <c r="G9" s="4"/>
      <c r="H9" s="4"/>
      <c r="I9" s="4"/>
      <c r="J9" t="s">
        <v>12</v>
      </c>
    </row>
    <row r="10" spans="1:10" s="43" customFormat="1" x14ac:dyDescent="0.35">
      <c r="C10" s="43" t="s">
        <v>17</v>
      </c>
      <c r="D10" s="50">
        <f t="shared" ref="D10:I10" si="0">SUM(D6:D9)</f>
        <v>0</v>
      </c>
      <c r="E10" s="50">
        <f t="shared" si="0"/>
        <v>0</v>
      </c>
      <c r="F10" s="50">
        <f t="shared" si="0"/>
        <v>0</v>
      </c>
      <c r="G10" s="50">
        <f t="shared" si="0"/>
        <v>0</v>
      </c>
      <c r="H10" s="50">
        <f t="shared" si="0"/>
        <v>0</v>
      </c>
      <c r="I10" s="50">
        <f t="shared" si="0"/>
        <v>0</v>
      </c>
    </row>
    <row r="31" spans="4:9" x14ac:dyDescent="0.35">
      <c r="D31" s="6"/>
      <c r="E31" s="6"/>
      <c r="F31" s="6"/>
      <c r="G31" s="6"/>
      <c r="H31" s="6"/>
      <c r="I31" s="6"/>
    </row>
    <row r="32" spans="4:9" x14ac:dyDescent="0.35">
      <c r="D32" s="6"/>
      <c r="E32" s="6"/>
      <c r="F32" s="6"/>
      <c r="G32" s="6"/>
      <c r="H32" s="6"/>
      <c r="I32" s="6"/>
    </row>
    <row r="33" spans="4:9" x14ac:dyDescent="0.35">
      <c r="D33" s="6"/>
      <c r="E33" s="6"/>
      <c r="F33" s="6"/>
      <c r="G33" s="6"/>
      <c r="H33" s="6"/>
      <c r="I33" s="6"/>
    </row>
    <row r="34" spans="4:9" x14ac:dyDescent="0.35">
      <c r="D34" s="6"/>
      <c r="E34" s="6"/>
      <c r="F34" s="6"/>
      <c r="G34" s="6"/>
      <c r="H34" s="6"/>
      <c r="I34" s="6"/>
    </row>
    <row r="35" spans="4:9" x14ac:dyDescent="0.35">
      <c r="D35" s="6"/>
      <c r="E35" s="6"/>
      <c r="F35" s="6"/>
      <c r="G35" s="6"/>
      <c r="H35" s="6"/>
      <c r="I35" s="6"/>
    </row>
    <row r="36" spans="4:9" x14ac:dyDescent="0.35">
      <c r="D36" s="6"/>
      <c r="E36" s="6"/>
      <c r="F36" s="6"/>
      <c r="G36" s="6"/>
      <c r="H36" s="6"/>
      <c r="I36" s="6"/>
    </row>
    <row r="37" spans="4:9" x14ac:dyDescent="0.35">
      <c r="D37" s="6"/>
      <c r="E37" s="6"/>
      <c r="F37" s="6"/>
      <c r="G37" s="6"/>
      <c r="H37" s="6"/>
      <c r="I37" s="6"/>
    </row>
    <row r="38" spans="4:9" x14ac:dyDescent="0.35">
      <c r="D38" s="6"/>
      <c r="E38" s="6"/>
      <c r="F38" s="6"/>
      <c r="G38" s="6"/>
      <c r="H38" s="6"/>
      <c r="I38" s="6"/>
    </row>
    <row r="39" spans="4:9" x14ac:dyDescent="0.35">
      <c r="D39" s="6"/>
      <c r="E39" s="6"/>
      <c r="F39" s="6"/>
      <c r="G39" s="6"/>
      <c r="H39" s="6"/>
      <c r="I39" s="6"/>
    </row>
    <row r="40" spans="4:9" x14ac:dyDescent="0.35">
      <c r="D40" s="6"/>
      <c r="E40" s="6"/>
      <c r="F40" s="6"/>
      <c r="G40" s="6"/>
      <c r="H40" s="6"/>
      <c r="I40" s="6"/>
    </row>
    <row r="41" spans="4:9" x14ac:dyDescent="0.35">
      <c r="D41" s="6"/>
      <c r="E41" s="6"/>
      <c r="F41" s="6"/>
      <c r="G41" s="6"/>
      <c r="H41" s="6"/>
      <c r="I41" s="6"/>
    </row>
    <row r="42" spans="4:9" x14ac:dyDescent="0.35">
      <c r="D42" s="6"/>
      <c r="E42" s="6"/>
      <c r="F42" s="6"/>
      <c r="G42" s="6"/>
      <c r="H42" s="6"/>
      <c r="I42" s="6"/>
    </row>
    <row r="43" spans="4:9" x14ac:dyDescent="0.35">
      <c r="D43" s="6"/>
      <c r="E43" s="6"/>
      <c r="F43" s="6"/>
      <c r="G43" s="6"/>
      <c r="H43" s="6"/>
      <c r="I43" s="6"/>
    </row>
    <row r="44" spans="4:9" x14ac:dyDescent="0.35">
      <c r="D44" s="6"/>
      <c r="E44" s="6"/>
      <c r="F44" s="6"/>
      <c r="G44" s="6"/>
      <c r="H44" s="6"/>
      <c r="I44" s="6"/>
    </row>
    <row r="45" spans="4:9" x14ac:dyDescent="0.35">
      <c r="D45" s="6"/>
      <c r="E45" s="6"/>
      <c r="F45" s="6"/>
      <c r="G45" s="6"/>
      <c r="H45" s="6"/>
      <c r="I45" s="6"/>
    </row>
    <row r="46" spans="4:9" x14ac:dyDescent="0.35">
      <c r="D46" s="6"/>
      <c r="E46" s="6"/>
      <c r="F46" s="6"/>
      <c r="G46" s="6"/>
      <c r="H46" s="6"/>
      <c r="I46" s="6"/>
    </row>
    <row r="47" spans="4:9" x14ac:dyDescent="0.35">
      <c r="D47" s="6"/>
      <c r="E47" s="6"/>
      <c r="F47" s="6"/>
      <c r="G47" s="6"/>
      <c r="H47" s="6"/>
      <c r="I47" s="6"/>
    </row>
    <row r="48" spans="4:9" x14ac:dyDescent="0.35">
      <c r="D48" s="6"/>
      <c r="E48" s="6"/>
      <c r="F48" s="6"/>
      <c r="G48" s="6"/>
      <c r="H48" s="6"/>
      <c r="I48" s="6"/>
    </row>
    <row r="49" spans="4:9" x14ac:dyDescent="0.35">
      <c r="D49" s="6"/>
      <c r="E49" s="6"/>
      <c r="F49" s="6"/>
      <c r="G49" s="6"/>
      <c r="H49" s="6"/>
      <c r="I49" s="6"/>
    </row>
    <row r="50" spans="4:9" x14ac:dyDescent="0.35">
      <c r="D50" s="6"/>
      <c r="E50" s="6"/>
      <c r="F50" s="6"/>
      <c r="G50" s="6"/>
      <c r="H50" s="6"/>
      <c r="I50" s="6"/>
    </row>
    <row r="51" spans="4:9" x14ac:dyDescent="0.35">
      <c r="D51" s="6"/>
      <c r="E51" s="6"/>
      <c r="F51" s="6"/>
      <c r="G51" s="6"/>
      <c r="H51" s="6"/>
      <c r="I51" s="6"/>
    </row>
    <row r="52" spans="4:9" x14ac:dyDescent="0.35">
      <c r="D52" s="6"/>
      <c r="E52" s="6"/>
      <c r="F52" s="6"/>
      <c r="G52" s="6"/>
      <c r="H52" s="6"/>
      <c r="I52" s="6"/>
    </row>
    <row r="53" spans="4:9" x14ac:dyDescent="0.35">
      <c r="D53" s="6"/>
      <c r="E53" s="6"/>
      <c r="F53" s="6"/>
      <c r="G53" s="6"/>
      <c r="H53" s="6"/>
      <c r="I53" s="6"/>
    </row>
    <row r="54" spans="4:9" x14ac:dyDescent="0.35">
      <c r="D54" s="6"/>
      <c r="E54" s="6"/>
      <c r="F54" s="6"/>
      <c r="G54" s="6"/>
      <c r="H54" s="6"/>
      <c r="I54" s="6"/>
    </row>
    <row r="55" spans="4:9" x14ac:dyDescent="0.35">
      <c r="D55" s="6"/>
      <c r="E55" s="6"/>
      <c r="F55" s="6"/>
      <c r="G55" s="6"/>
      <c r="H55" s="6"/>
      <c r="I55" s="6"/>
    </row>
    <row r="56" spans="4:9" x14ac:dyDescent="0.35">
      <c r="D56" s="6"/>
      <c r="E56" s="6"/>
      <c r="F56" s="6"/>
      <c r="G56" s="6"/>
      <c r="H56" s="6"/>
      <c r="I56" s="6"/>
    </row>
    <row r="57" spans="4:9" x14ac:dyDescent="0.35">
      <c r="D57" s="6"/>
      <c r="E57" s="6"/>
      <c r="F57" s="6"/>
      <c r="G57" s="6"/>
      <c r="H57" s="6"/>
      <c r="I57" s="6"/>
    </row>
    <row r="58" spans="4:9" x14ac:dyDescent="0.35">
      <c r="D58" s="6"/>
      <c r="E58" s="6"/>
      <c r="F58" s="6"/>
      <c r="G58" s="6"/>
      <c r="H58" s="6"/>
      <c r="I58" s="6"/>
    </row>
    <row r="59" spans="4:9" x14ac:dyDescent="0.35">
      <c r="D59" s="6"/>
      <c r="E59" s="6"/>
      <c r="F59" s="6"/>
      <c r="G59" s="6"/>
      <c r="H59" s="6"/>
      <c r="I59" s="6"/>
    </row>
    <row r="60" spans="4:9" x14ac:dyDescent="0.35">
      <c r="D60" s="6"/>
      <c r="E60" s="6"/>
      <c r="F60" s="6"/>
      <c r="G60" s="6"/>
      <c r="H60" s="6"/>
      <c r="I60" s="6"/>
    </row>
    <row r="61" spans="4:9" x14ac:dyDescent="0.35">
      <c r="D61" s="6"/>
      <c r="E61" s="6"/>
      <c r="F61" s="6"/>
      <c r="G61" s="6"/>
      <c r="H61" s="6"/>
      <c r="I61" s="6"/>
    </row>
    <row r="62" spans="4:9" x14ac:dyDescent="0.35">
      <c r="D62" s="6"/>
      <c r="E62" s="6"/>
      <c r="F62" s="6"/>
      <c r="G62" s="6"/>
      <c r="H62" s="6"/>
      <c r="I62" s="6"/>
    </row>
    <row r="63" spans="4:9" x14ac:dyDescent="0.35">
      <c r="D63" s="6"/>
      <c r="E63" s="6"/>
      <c r="F63" s="6"/>
      <c r="G63" s="6"/>
      <c r="H63" s="6"/>
      <c r="I63" s="6"/>
    </row>
    <row r="64" spans="4:9" x14ac:dyDescent="0.35">
      <c r="D64" s="6"/>
      <c r="E64" s="6"/>
      <c r="F64" s="6"/>
      <c r="G64" s="6"/>
      <c r="H64" s="6"/>
      <c r="I64" s="6"/>
    </row>
    <row r="65" spans="4:9" x14ac:dyDescent="0.35">
      <c r="D65" s="6"/>
      <c r="E65" s="6"/>
      <c r="F65" s="6"/>
      <c r="G65" s="6"/>
      <c r="H65" s="6"/>
      <c r="I65" s="6"/>
    </row>
    <row r="66" spans="4:9" x14ac:dyDescent="0.35">
      <c r="D66" s="6"/>
      <c r="E66" s="6"/>
      <c r="F66" s="6"/>
      <c r="G66" s="6"/>
      <c r="H66" s="6"/>
      <c r="I66" s="6"/>
    </row>
    <row r="67" spans="4:9" x14ac:dyDescent="0.35">
      <c r="D67" s="6"/>
      <c r="E67" s="6"/>
      <c r="F67" s="6"/>
      <c r="G67" s="6"/>
      <c r="H67" s="6"/>
      <c r="I67" s="6"/>
    </row>
    <row r="68" spans="4:9" x14ac:dyDescent="0.35">
      <c r="D68" s="6"/>
      <c r="E68" s="6"/>
      <c r="F68" s="6"/>
      <c r="G68" s="6"/>
      <c r="H68" s="6"/>
      <c r="I68" s="6"/>
    </row>
    <row r="69" spans="4:9" x14ac:dyDescent="0.35">
      <c r="D69" s="6"/>
      <c r="E69" s="6"/>
      <c r="F69" s="6"/>
      <c r="G69" s="6"/>
      <c r="H69" s="6"/>
      <c r="I69" s="6"/>
    </row>
    <row r="70" spans="4:9" x14ac:dyDescent="0.35">
      <c r="D70" s="6"/>
      <c r="E70" s="6"/>
      <c r="F70" s="6"/>
      <c r="G70" s="6"/>
      <c r="H70" s="6"/>
      <c r="I70" s="6"/>
    </row>
    <row r="71" spans="4:9" x14ac:dyDescent="0.35">
      <c r="D71" s="6"/>
      <c r="E71" s="6"/>
      <c r="F71" s="6"/>
      <c r="G71" s="6"/>
      <c r="H71" s="6"/>
      <c r="I71" s="6"/>
    </row>
    <row r="72" spans="4:9" x14ac:dyDescent="0.35">
      <c r="D72" s="6"/>
      <c r="E72" s="6"/>
      <c r="F72" s="6"/>
      <c r="G72" s="6"/>
      <c r="H72" s="6"/>
      <c r="I72" s="6"/>
    </row>
    <row r="73" spans="4:9" x14ac:dyDescent="0.35">
      <c r="D73" s="6"/>
      <c r="E73" s="6"/>
      <c r="F73" s="6"/>
      <c r="G73" s="6"/>
      <c r="H73" s="6"/>
      <c r="I73" s="6"/>
    </row>
    <row r="74" spans="4:9" x14ac:dyDescent="0.35">
      <c r="D74" s="6"/>
      <c r="E74" s="6"/>
      <c r="F74" s="6"/>
      <c r="G74" s="6"/>
      <c r="H74" s="6"/>
      <c r="I74" s="6"/>
    </row>
    <row r="75" spans="4:9" x14ac:dyDescent="0.35">
      <c r="D75" s="6"/>
      <c r="E75" s="6"/>
      <c r="F75" s="6"/>
      <c r="G75" s="6"/>
      <c r="H75" s="6"/>
      <c r="I75" s="6"/>
    </row>
    <row r="76" spans="4:9" x14ac:dyDescent="0.35">
      <c r="D76" s="6"/>
      <c r="E76" s="6"/>
      <c r="F76" s="6"/>
      <c r="G76" s="6"/>
      <c r="H76" s="6"/>
      <c r="I76" s="6"/>
    </row>
    <row r="77" spans="4:9" x14ac:dyDescent="0.35">
      <c r="D77" s="6"/>
      <c r="E77" s="6"/>
      <c r="F77" s="6"/>
      <c r="G77" s="6"/>
      <c r="H77" s="6"/>
      <c r="I77" s="6"/>
    </row>
    <row r="78" spans="4:9" x14ac:dyDescent="0.35">
      <c r="D78" s="6"/>
      <c r="E78" s="6"/>
      <c r="F78" s="6"/>
      <c r="G78" s="6"/>
      <c r="H78" s="6"/>
      <c r="I78" s="6"/>
    </row>
    <row r="79" spans="4:9" x14ac:dyDescent="0.35">
      <c r="D79" s="6"/>
      <c r="E79" s="6"/>
      <c r="F79" s="6"/>
      <c r="G79" s="6"/>
      <c r="H79" s="6"/>
      <c r="I79" s="6"/>
    </row>
    <row r="80" spans="4:9" x14ac:dyDescent="0.35">
      <c r="D80" s="6"/>
      <c r="E80" s="6"/>
      <c r="F80" s="6"/>
      <c r="G80" s="6"/>
      <c r="H80" s="6"/>
      <c r="I80" s="6"/>
    </row>
    <row r="81" spans="4:9" x14ac:dyDescent="0.35">
      <c r="D81" s="6"/>
      <c r="E81" s="6"/>
      <c r="F81" s="6"/>
      <c r="G81" s="6"/>
      <c r="H81" s="6"/>
      <c r="I81" s="6"/>
    </row>
    <row r="82" spans="4:9" x14ac:dyDescent="0.35">
      <c r="D82" s="6"/>
      <c r="E82" s="6"/>
      <c r="F82" s="6"/>
      <c r="G82" s="6"/>
      <c r="H82" s="6"/>
      <c r="I82" s="6"/>
    </row>
    <row r="83" spans="4:9" x14ac:dyDescent="0.35">
      <c r="D83" s="6"/>
      <c r="E83" s="6"/>
      <c r="F83" s="6"/>
      <c r="G83" s="6"/>
      <c r="H83" s="6"/>
      <c r="I83" s="6"/>
    </row>
    <row r="84" spans="4:9" x14ac:dyDescent="0.35">
      <c r="D84" s="6"/>
      <c r="E84" s="6"/>
      <c r="F84" s="6"/>
      <c r="G84" s="6"/>
      <c r="H84" s="6"/>
      <c r="I84" s="6"/>
    </row>
    <row r="85" spans="4:9" x14ac:dyDescent="0.35">
      <c r="D85" s="6"/>
      <c r="E85" s="6"/>
      <c r="F85" s="6"/>
      <c r="G85" s="6"/>
      <c r="H85" s="6"/>
      <c r="I85" s="6"/>
    </row>
    <row r="86" spans="4:9" x14ac:dyDescent="0.35">
      <c r="D86" s="6"/>
      <c r="E86" s="6"/>
      <c r="F86" s="6"/>
      <c r="G86" s="6"/>
      <c r="H86" s="6"/>
      <c r="I86"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6"/>
  <sheetViews>
    <sheetView tabSelected="1" topLeftCell="A9" workbookViewId="0">
      <selection activeCell="P37" sqref="P37"/>
    </sheetView>
  </sheetViews>
  <sheetFormatPr defaultRowHeight="14.5" outlineLevelCol="1" x14ac:dyDescent="0.35"/>
  <cols>
    <col min="1" max="1" width="4.7265625" style="43" customWidth="1"/>
    <col min="2" max="4" width="4.7265625" customWidth="1"/>
    <col min="5" max="5" width="46.54296875" customWidth="1"/>
    <col min="6" max="6" width="26.1796875" hidden="1" customWidth="1" outlineLevel="1"/>
    <col min="7" max="7" width="11.54296875" bestFit="1" customWidth="1" collapsed="1"/>
    <col min="12" max="12" width="10.54296875" bestFit="1" customWidth="1"/>
    <col min="13" max="13" width="15.7265625" style="9" customWidth="1"/>
    <col min="14" max="14" width="1.7265625" style="9" customWidth="1"/>
    <col min="15" max="15" width="64.7265625" bestFit="1" customWidth="1"/>
  </cols>
  <sheetData>
    <row r="1" spans="1:16" x14ac:dyDescent="0.35">
      <c r="A1" s="43" t="s">
        <v>0</v>
      </c>
      <c r="C1" s="43" t="str">
        <f>Enrollment!C1</f>
        <v>Awesome School</v>
      </c>
      <c r="D1" s="43"/>
      <c r="E1" s="43"/>
      <c r="F1" s="43"/>
    </row>
    <row r="2" spans="1:16" x14ac:dyDescent="0.35">
      <c r="A2" s="43" t="s">
        <v>28</v>
      </c>
    </row>
    <row r="4" spans="1:16" ht="15" customHeight="1" x14ac:dyDescent="0.35">
      <c r="A4" s="97" t="s">
        <v>594</v>
      </c>
      <c r="B4" s="97"/>
      <c r="C4" s="97"/>
      <c r="D4" s="97"/>
      <c r="E4" s="97"/>
      <c r="F4" s="94"/>
      <c r="G4" s="94"/>
      <c r="H4" s="94"/>
    </row>
    <row r="5" spans="1:16" x14ac:dyDescent="0.35">
      <c r="A5" s="97"/>
      <c r="B5" s="97"/>
      <c r="C5" s="97"/>
      <c r="D5" s="97"/>
      <c r="E5" s="97"/>
      <c r="F5" s="94"/>
      <c r="G5" s="94"/>
      <c r="H5" s="94"/>
    </row>
    <row r="6" spans="1:16" x14ac:dyDescent="0.35">
      <c r="A6" s="97"/>
      <c r="B6" s="97"/>
      <c r="C6" s="97"/>
      <c r="D6" s="97"/>
      <c r="E6" s="97"/>
      <c r="F6" s="94"/>
      <c r="G6" s="94"/>
      <c r="H6" s="94"/>
    </row>
    <row r="7" spans="1:16" x14ac:dyDescent="0.35">
      <c r="A7" s="97"/>
      <c r="B7" s="97"/>
      <c r="C7" s="97"/>
      <c r="D7" s="97"/>
      <c r="E7" s="97"/>
      <c r="F7" s="94"/>
      <c r="G7" s="94"/>
      <c r="H7" s="94"/>
    </row>
    <row r="8" spans="1:16" x14ac:dyDescent="0.35">
      <c r="A8" s="97"/>
      <c r="B8" s="97"/>
      <c r="C8" s="97"/>
      <c r="D8" s="97"/>
      <c r="E8" s="97"/>
      <c r="F8" s="94"/>
      <c r="G8" s="94"/>
      <c r="H8" s="94"/>
    </row>
    <row r="9" spans="1:16" x14ac:dyDescent="0.35">
      <c r="A9" s="94"/>
      <c r="B9" s="94"/>
      <c r="C9" s="94"/>
      <c r="D9" s="94"/>
      <c r="E9" s="94"/>
      <c r="F9" s="94"/>
      <c r="G9" s="94"/>
      <c r="H9" s="94"/>
    </row>
    <row r="10" spans="1:16" ht="29" x14ac:dyDescent="0.35">
      <c r="A10" s="43" t="s">
        <v>27</v>
      </c>
      <c r="G10" s="14" t="s">
        <v>2</v>
      </c>
      <c r="H10" s="14" t="s">
        <v>3</v>
      </c>
      <c r="I10" s="14" t="s">
        <v>4</v>
      </c>
      <c r="J10" s="14" t="s">
        <v>5</v>
      </c>
      <c r="K10" s="14" t="s">
        <v>6</v>
      </c>
      <c r="L10" s="14" t="s">
        <v>7</v>
      </c>
      <c r="M10" s="15" t="s">
        <v>25</v>
      </c>
      <c r="N10" s="16"/>
      <c r="O10" s="14" t="s">
        <v>384</v>
      </c>
      <c r="P10" s="14"/>
    </row>
    <row r="11" spans="1:16" x14ac:dyDescent="0.35">
      <c r="C11" t="s">
        <v>17</v>
      </c>
      <c r="G11" s="5">
        <f>Enrollment!D10</f>
        <v>0</v>
      </c>
      <c r="H11" s="5">
        <f>Enrollment!E10</f>
        <v>0</v>
      </c>
      <c r="I11" s="5">
        <f>Enrollment!F10</f>
        <v>0</v>
      </c>
      <c r="J11" s="5">
        <f>Enrollment!G10</f>
        <v>0</v>
      </c>
      <c r="K11" s="5">
        <f>Enrollment!H10</f>
        <v>0</v>
      </c>
      <c r="L11" s="5">
        <f>Enrollment!I10</f>
        <v>0</v>
      </c>
      <c r="M11" s="10"/>
      <c r="N11" s="19"/>
    </row>
    <row r="12" spans="1:16" s="3" customFormat="1" x14ac:dyDescent="0.35">
      <c r="A12" s="61"/>
      <c r="C12" s="3" t="s">
        <v>570</v>
      </c>
      <c r="G12" s="3">
        <v>1</v>
      </c>
      <c r="H12" s="3">
        <v>1</v>
      </c>
      <c r="I12" s="3">
        <v>1</v>
      </c>
      <c r="J12" s="3">
        <v>1</v>
      </c>
      <c r="K12" s="3">
        <v>1</v>
      </c>
      <c r="L12" s="3">
        <v>1</v>
      </c>
      <c r="M12" s="11"/>
      <c r="N12" s="20"/>
    </row>
    <row r="13" spans="1:16" x14ac:dyDescent="0.35">
      <c r="C13" s="43" t="s">
        <v>15</v>
      </c>
      <c r="D13" s="43"/>
      <c r="E13" s="43"/>
      <c r="F13" s="43"/>
      <c r="G13" s="50">
        <f t="shared" ref="G13:L13" si="0">G11*G12</f>
        <v>0</v>
      </c>
      <c r="H13" s="50">
        <f t="shared" si="0"/>
        <v>0</v>
      </c>
      <c r="I13" s="50">
        <f t="shared" si="0"/>
        <v>0</v>
      </c>
      <c r="J13" s="50">
        <f t="shared" si="0"/>
        <v>0</v>
      </c>
      <c r="K13" s="50">
        <f t="shared" si="0"/>
        <v>0</v>
      </c>
      <c r="L13" s="50">
        <f t="shared" si="0"/>
        <v>0</v>
      </c>
      <c r="M13" s="62"/>
      <c r="N13" s="63"/>
    </row>
    <row r="15" spans="1:16" s="7" customFormat="1" x14ac:dyDescent="0.35">
      <c r="A15" s="43" t="s">
        <v>14</v>
      </c>
    </row>
    <row r="16" spans="1:16" s="7" customFormat="1" x14ac:dyDescent="0.35">
      <c r="A16" s="43"/>
    </row>
    <row r="17" spans="1:16" s="7" customFormat="1" x14ac:dyDescent="0.35">
      <c r="A17" s="43"/>
      <c r="B17" s="43" t="s">
        <v>571</v>
      </c>
    </row>
    <row r="18" spans="1:16" s="7" customFormat="1" x14ac:dyDescent="0.35">
      <c r="A18" s="43"/>
      <c r="B18" s="43"/>
    </row>
    <row r="19" spans="1:16" x14ac:dyDescent="0.35">
      <c r="C19" t="s">
        <v>621</v>
      </c>
      <c r="F19" t="s">
        <v>462</v>
      </c>
    </row>
    <row r="20" spans="1:16" x14ac:dyDescent="0.35">
      <c r="D20" t="s">
        <v>16</v>
      </c>
      <c r="G20" s="1">
        <v>9848.02</v>
      </c>
      <c r="H20" s="1">
        <v>9848.02</v>
      </c>
      <c r="I20" s="1">
        <f>H20*1.03</f>
        <v>10143.4606</v>
      </c>
      <c r="J20" s="1">
        <f t="shared" ref="J20:L20" si="1">I20*1.03</f>
        <v>10447.764418000001</v>
      </c>
      <c r="K20" s="1">
        <f t="shared" si="1"/>
        <v>10761.19735054</v>
      </c>
      <c r="L20" s="1">
        <f t="shared" si="1"/>
        <v>11084.0332710562</v>
      </c>
      <c r="M20" s="12"/>
      <c r="N20" s="18"/>
      <c r="O20" s="115" t="s">
        <v>626</v>
      </c>
      <c r="P20" s="2"/>
    </row>
    <row r="21" spans="1:16" x14ac:dyDescent="0.35">
      <c r="A21"/>
      <c r="D21" t="s">
        <v>622</v>
      </c>
      <c r="G21" s="47">
        <f>G13*G20</f>
        <v>0</v>
      </c>
      <c r="H21" s="47">
        <f>H13*H20</f>
        <v>0</v>
      </c>
      <c r="I21" s="47">
        <f>I13*I20</f>
        <v>0</v>
      </c>
      <c r="J21" s="47">
        <f>J13*J20</f>
        <v>0</v>
      </c>
      <c r="K21" s="47">
        <f>K13*K20</f>
        <v>0</v>
      </c>
      <c r="L21" s="47">
        <f>L13*L20</f>
        <v>0</v>
      </c>
      <c r="M21" s="64" t="s">
        <v>26</v>
      </c>
      <c r="N21" s="65"/>
    </row>
    <row r="22" spans="1:16" x14ac:dyDescent="0.35">
      <c r="A22"/>
      <c r="C22" s="114">
        <v>0.05</v>
      </c>
      <c r="D22" t="s">
        <v>623</v>
      </c>
      <c r="E22" t="s">
        <v>624</v>
      </c>
      <c r="G22" s="116">
        <f>G21*$C$22</f>
        <v>0</v>
      </c>
      <c r="H22" s="116">
        <f>H21*$C$22</f>
        <v>0</v>
      </c>
      <c r="I22" s="116">
        <f t="shared" ref="I22:L22" si="2">I21*$C$22</f>
        <v>0</v>
      </c>
      <c r="J22" s="116">
        <f t="shared" si="2"/>
        <v>0</v>
      </c>
      <c r="K22" s="116">
        <f t="shared" si="2"/>
        <v>0</v>
      </c>
      <c r="L22" s="116">
        <f t="shared" si="2"/>
        <v>0</v>
      </c>
      <c r="M22" s="64"/>
      <c r="N22" s="65"/>
      <c r="O22" t="s">
        <v>627</v>
      </c>
    </row>
    <row r="23" spans="1:16" x14ac:dyDescent="0.35">
      <c r="A23"/>
      <c r="D23" t="s">
        <v>625</v>
      </c>
      <c r="G23" s="47">
        <f>G21-G22</f>
        <v>0</v>
      </c>
      <c r="H23" s="47">
        <f>H21-H22</f>
        <v>0</v>
      </c>
      <c r="I23" s="47">
        <f t="shared" ref="I23:L23" si="3">I21-I22</f>
        <v>0</v>
      </c>
      <c r="J23" s="47">
        <f t="shared" si="3"/>
        <v>0</v>
      </c>
      <c r="K23" s="47">
        <f t="shared" si="3"/>
        <v>0</v>
      </c>
      <c r="L23" s="47">
        <f t="shared" si="3"/>
        <v>0</v>
      </c>
      <c r="M23" s="64"/>
      <c r="N23" s="65"/>
    </row>
    <row r="24" spans="1:16" x14ac:dyDescent="0.35">
      <c r="D24" s="43"/>
      <c r="E24" s="43"/>
      <c r="F24" s="43"/>
      <c r="G24" s="53"/>
      <c r="H24" s="53"/>
      <c r="I24" s="53"/>
      <c r="J24" s="53"/>
      <c r="K24" s="53"/>
      <c r="L24" s="53"/>
      <c r="M24" s="64"/>
      <c r="N24" s="65"/>
    </row>
    <row r="25" spans="1:16" x14ac:dyDescent="0.35">
      <c r="C25" t="s">
        <v>567</v>
      </c>
      <c r="F25" t="s">
        <v>569</v>
      </c>
      <c r="G25" s="47"/>
      <c r="H25" s="53"/>
      <c r="I25" s="53"/>
      <c r="J25" s="53"/>
      <c r="K25" s="53"/>
      <c r="L25" s="53"/>
      <c r="M25" s="64"/>
      <c r="N25" s="65"/>
    </row>
    <row r="26" spans="1:16" x14ac:dyDescent="0.35">
      <c r="D26" t="s">
        <v>614</v>
      </c>
      <c r="F26" s="43"/>
      <c r="G26" s="68"/>
      <c r="H26" s="68"/>
      <c r="I26" s="68"/>
      <c r="J26" s="68"/>
      <c r="K26" s="68"/>
      <c r="L26" s="68"/>
      <c r="M26" s="92"/>
      <c r="N26" s="65"/>
    </row>
    <row r="27" spans="1:16" x14ac:dyDescent="0.35">
      <c r="D27" t="s">
        <v>615</v>
      </c>
      <c r="F27" s="43"/>
      <c r="G27" s="68"/>
      <c r="H27" s="68"/>
      <c r="I27" s="68"/>
      <c r="J27" s="68"/>
      <c r="K27" s="68"/>
      <c r="L27" s="68"/>
      <c r="M27" s="92"/>
      <c r="N27" s="65"/>
    </row>
    <row r="28" spans="1:16" x14ac:dyDescent="0.35">
      <c r="D28" t="s">
        <v>616</v>
      </c>
      <c r="F28" s="43"/>
      <c r="G28" s="68"/>
      <c r="H28" s="68"/>
      <c r="I28" s="68"/>
      <c r="J28" s="68"/>
      <c r="K28" s="68"/>
      <c r="L28" s="68"/>
      <c r="M28" s="92"/>
      <c r="N28" s="65"/>
    </row>
    <row r="29" spans="1:16" x14ac:dyDescent="0.35">
      <c r="D29" t="s">
        <v>562</v>
      </c>
      <c r="F29" s="43"/>
      <c r="G29" s="68"/>
      <c r="H29" s="68"/>
      <c r="I29" s="68"/>
      <c r="J29" s="68"/>
      <c r="K29" s="68"/>
      <c r="L29" s="68"/>
      <c r="M29" s="92"/>
      <c r="N29" s="65"/>
    </row>
    <row r="30" spans="1:16" x14ac:dyDescent="0.35">
      <c r="D30" t="s">
        <v>563</v>
      </c>
      <c r="F30" s="43"/>
      <c r="G30" s="91"/>
      <c r="H30" s="91"/>
      <c r="I30" s="91"/>
      <c r="J30" s="91"/>
      <c r="K30" s="91"/>
      <c r="L30" s="91"/>
      <c r="M30" s="92"/>
      <c r="N30" s="65"/>
    </row>
    <row r="31" spans="1:16" x14ac:dyDescent="0.35">
      <c r="D31" t="s">
        <v>573</v>
      </c>
      <c r="F31" s="43"/>
      <c r="G31" s="47">
        <f>SUM(G26:G30)</f>
        <v>0</v>
      </c>
      <c r="H31" s="47">
        <f t="shared" ref="H31:L31" si="4">SUM(H26:H30)</f>
        <v>0</v>
      </c>
      <c r="I31" s="47">
        <f t="shared" si="4"/>
        <v>0</v>
      </c>
      <c r="J31" s="47">
        <f t="shared" si="4"/>
        <v>0</v>
      </c>
      <c r="K31" s="47">
        <f t="shared" si="4"/>
        <v>0</v>
      </c>
      <c r="L31" s="47">
        <f t="shared" si="4"/>
        <v>0</v>
      </c>
      <c r="M31" s="64"/>
      <c r="N31" s="65"/>
    </row>
    <row r="32" spans="1:16" x14ac:dyDescent="0.35">
      <c r="F32" s="43"/>
      <c r="G32" s="47"/>
      <c r="H32" s="47"/>
      <c r="I32" s="47"/>
      <c r="J32" s="47"/>
      <c r="K32" s="47"/>
      <c r="L32" s="47"/>
      <c r="M32" s="64"/>
      <c r="N32" s="65"/>
    </row>
    <row r="33" spans="2:14" x14ac:dyDescent="0.35">
      <c r="C33" t="s">
        <v>582</v>
      </c>
      <c r="F33" s="43"/>
      <c r="G33" s="47"/>
      <c r="H33" s="47"/>
      <c r="I33" s="47"/>
      <c r="J33" s="47"/>
      <c r="K33" s="47"/>
      <c r="L33" s="47"/>
      <c r="M33" s="64"/>
      <c r="N33" s="65"/>
    </row>
    <row r="34" spans="2:14" x14ac:dyDescent="0.35">
      <c r="D34" t="s">
        <v>579</v>
      </c>
      <c r="F34" s="43"/>
      <c r="G34" s="68"/>
      <c r="H34" s="68"/>
      <c r="I34" s="68"/>
      <c r="J34" s="68"/>
      <c r="K34" s="68"/>
      <c r="L34" s="68"/>
      <c r="M34" s="92"/>
      <c r="N34" s="65"/>
    </row>
    <row r="35" spans="2:14" x14ac:dyDescent="0.35">
      <c r="D35" t="s">
        <v>581</v>
      </c>
      <c r="F35" s="43"/>
      <c r="G35" s="68"/>
      <c r="H35" s="68"/>
      <c r="I35" s="68"/>
      <c r="J35" s="68"/>
      <c r="K35" s="68"/>
      <c r="L35" s="68"/>
      <c r="M35" s="92"/>
      <c r="N35" s="65"/>
    </row>
    <row r="36" spans="2:14" x14ac:dyDescent="0.35">
      <c r="D36" t="s">
        <v>580</v>
      </c>
      <c r="F36" s="43"/>
      <c r="G36" s="91"/>
      <c r="H36" s="91"/>
      <c r="I36" s="91"/>
      <c r="J36" s="91"/>
      <c r="K36" s="91"/>
      <c r="L36" s="91"/>
      <c r="M36" s="92"/>
      <c r="N36" s="65"/>
    </row>
    <row r="37" spans="2:14" x14ac:dyDescent="0.35">
      <c r="D37" t="s">
        <v>583</v>
      </c>
      <c r="F37" s="43"/>
      <c r="G37" s="47">
        <f>SUM(G34:G36)</f>
        <v>0</v>
      </c>
      <c r="H37" s="47">
        <f t="shared" ref="H37:L37" si="5">SUM(H34:H36)</f>
        <v>0</v>
      </c>
      <c r="I37" s="47">
        <f t="shared" si="5"/>
        <v>0</v>
      </c>
      <c r="J37" s="47">
        <f t="shared" si="5"/>
        <v>0</v>
      </c>
      <c r="K37" s="47">
        <f t="shared" si="5"/>
        <v>0</v>
      </c>
      <c r="L37" s="47">
        <f t="shared" si="5"/>
        <v>0</v>
      </c>
      <c r="M37" s="64"/>
      <c r="N37" s="65"/>
    </row>
    <row r="38" spans="2:14" x14ac:dyDescent="0.35">
      <c r="F38" s="43"/>
      <c r="G38" s="47"/>
      <c r="H38" s="47"/>
      <c r="I38" s="47"/>
      <c r="J38" s="47"/>
      <c r="K38" s="47"/>
      <c r="L38" s="47"/>
      <c r="M38" s="64"/>
      <c r="N38" s="65"/>
    </row>
    <row r="39" spans="2:14" s="43" customFormat="1" x14ac:dyDescent="0.35">
      <c r="B39" s="43" t="s">
        <v>574</v>
      </c>
      <c r="G39" s="53">
        <f>G23+G31+G37</f>
        <v>0</v>
      </c>
      <c r="H39" s="53">
        <f>H23+H31+H37</f>
        <v>0</v>
      </c>
      <c r="I39" s="53">
        <f t="shared" ref="H39:L39" si="6">I23+I31+I37</f>
        <v>0</v>
      </c>
      <c r="J39" s="53">
        <f t="shared" si="6"/>
        <v>0</v>
      </c>
      <c r="K39" s="53">
        <f t="shared" si="6"/>
        <v>0</v>
      </c>
      <c r="L39" s="53">
        <f t="shared" si="6"/>
        <v>0</v>
      </c>
      <c r="M39" s="79"/>
      <c r="N39" s="72"/>
    </row>
    <row r="40" spans="2:14" x14ac:dyDescent="0.35">
      <c r="F40" s="43"/>
      <c r="G40" s="53"/>
      <c r="H40" s="53"/>
      <c r="I40" s="53"/>
      <c r="J40" s="53"/>
      <c r="K40" s="53"/>
      <c r="L40" s="53"/>
      <c r="M40" s="64"/>
      <c r="N40" s="65"/>
    </row>
    <row r="41" spans="2:14" x14ac:dyDescent="0.35">
      <c r="B41" s="43" t="s">
        <v>572</v>
      </c>
      <c r="F41" t="s">
        <v>463</v>
      </c>
      <c r="G41" s="53"/>
      <c r="H41" s="53"/>
      <c r="I41" s="53"/>
      <c r="J41" s="53"/>
      <c r="K41" s="53"/>
      <c r="L41" s="53"/>
      <c r="M41" s="64"/>
      <c r="N41" s="65"/>
    </row>
    <row r="42" spans="2:14" x14ac:dyDescent="0.35">
      <c r="B42" s="43"/>
      <c r="G42" s="53"/>
      <c r="H42" s="53"/>
      <c r="I42" s="53"/>
      <c r="J42" s="53"/>
      <c r="K42" s="53"/>
      <c r="L42" s="53"/>
      <c r="M42" s="64"/>
      <c r="N42" s="65"/>
    </row>
    <row r="43" spans="2:14" x14ac:dyDescent="0.35">
      <c r="C43" t="s">
        <v>568</v>
      </c>
      <c r="F43" t="s">
        <v>569</v>
      </c>
      <c r="G43" s="53"/>
      <c r="H43" s="53"/>
      <c r="I43" s="53"/>
      <c r="J43" s="53"/>
      <c r="K43" s="53"/>
      <c r="L43" s="53"/>
      <c r="M43" s="64"/>
      <c r="N43" s="65"/>
    </row>
    <row r="44" spans="2:14" x14ac:dyDescent="0.35">
      <c r="D44" t="s">
        <v>619</v>
      </c>
      <c r="G44" s="68">
        <v>0</v>
      </c>
      <c r="H44" s="68">
        <v>0</v>
      </c>
      <c r="I44" s="68">
        <v>0</v>
      </c>
      <c r="J44" s="68">
        <v>0</v>
      </c>
      <c r="K44" s="68">
        <v>0</v>
      </c>
      <c r="L44" s="68">
        <v>0</v>
      </c>
      <c r="M44" s="92"/>
      <c r="N44" s="65"/>
    </row>
    <row r="45" spans="2:14" x14ac:dyDescent="0.35">
      <c r="D45" t="s">
        <v>617</v>
      </c>
      <c r="G45" s="68">
        <v>0</v>
      </c>
      <c r="H45" s="68">
        <v>0</v>
      </c>
      <c r="I45" s="68">
        <v>0</v>
      </c>
      <c r="J45" s="68">
        <v>0</v>
      </c>
      <c r="K45" s="68">
        <v>0</v>
      </c>
      <c r="L45" s="68">
        <v>0</v>
      </c>
      <c r="M45" s="92"/>
      <c r="N45" s="65"/>
    </row>
    <row r="46" spans="2:14" x14ac:dyDescent="0.35">
      <c r="D46" t="s">
        <v>618</v>
      </c>
      <c r="G46" s="68">
        <v>0</v>
      </c>
      <c r="H46" s="68">
        <v>0</v>
      </c>
      <c r="I46" s="68">
        <v>0</v>
      </c>
      <c r="J46" s="68">
        <v>0</v>
      </c>
      <c r="K46" s="68">
        <v>0</v>
      </c>
      <c r="L46" s="68">
        <v>0</v>
      </c>
      <c r="M46" s="92"/>
      <c r="N46" s="65"/>
    </row>
    <row r="47" spans="2:14" x14ac:dyDescent="0.35">
      <c r="D47" t="s">
        <v>565</v>
      </c>
      <c r="G47" s="68">
        <v>0</v>
      </c>
      <c r="H47" s="68">
        <v>0</v>
      </c>
      <c r="I47" s="68">
        <v>0</v>
      </c>
      <c r="J47" s="68">
        <v>0</v>
      </c>
      <c r="K47" s="68">
        <v>0</v>
      </c>
      <c r="L47" s="68">
        <v>0</v>
      </c>
      <c r="M47" s="92"/>
      <c r="N47" s="65"/>
    </row>
    <row r="48" spans="2:14" x14ac:dyDescent="0.35">
      <c r="D48" t="s">
        <v>566</v>
      </c>
      <c r="G48" s="68">
        <v>0</v>
      </c>
      <c r="H48" s="68">
        <v>0</v>
      </c>
      <c r="I48" s="68">
        <v>0</v>
      </c>
      <c r="J48" s="68">
        <v>0</v>
      </c>
      <c r="K48" s="68">
        <v>0</v>
      </c>
      <c r="L48" s="68">
        <v>0</v>
      </c>
      <c r="M48" s="92"/>
      <c r="N48" s="65"/>
    </row>
    <row r="49" spans="2:14" x14ac:dyDescent="0.35">
      <c r="D49" t="s">
        <v>575</v>
      </c>
      <c r="G49" s="47">
        <f>SUM(G44:G48)</f>
        <v>0</v>
      </c>
      <c r="H49" s="47">
        <f t="shared" ref="H49:L49" si="7">SUM(H44:H48)</f>
        <v>0</v>
      </c>
      <c r="I49" s="47">
        <f t="shared" si="7"/>
        <v>0</v>
      </c>
      <c r="J49" s="47">
        <f t="shared" si="7"/>
        <v>0</v>
      </c>
      <c r="K49" s="47">
        <f t="shared" si="7"/>
        <v>0</v>
      </c>
      <c r="L49" s="47">
        <f t="shared" si="7"/>
        <v>0</v>
      </c>
      <c r="M49" s="64"/>
      <c r="N49" s="65"/>
    </row>
    <row r="50" spans="2:14" x14ac:dyDescent="0.35">
      <c r="G50" s="47"/>
      <c r="H50" s="47"/>
      <c r="I50" s="47"/>
      <c r="J50" s="47"/>
      <c r="K50" s="47"/>
      <c r="L50" s="47"/>
      <c r="M50" s="64"/>
      <c r="N50" s="65"/>
    </row>
    <row r="51" spans="2:14" x14ac:dyDescent="0.35">
      <c r="C51" t="s">
        <v>584</v>
      </c>
      <c r="F51" s="43"/>
      <c r="G51" s="47"/>
      <c r="H51" s="47"/>
      <c r="I51" s="47"/>
      <c r="J51" s="47"/>
      <c r="K51" s="47"/>
      <c r="L51" s="47"/>
      <c r="M51" s="64"/>
      <c r="N51" s="65"/>
    </row>
    <row r="52" spans="2:14" x14ac:dyDescent="0.35">
      <c r="D52" t="s">
        <v>579</v>
      </c>
      <c r="F52" s="43"/>
      <c r="G52" s="68"/>
      <c r="H52" s="68"/>
      <c r="I52" s="68"/>
      <c r="J52" s="68"/>
      <c r="K52" s="68"/>
      <c r="L52" s="68"/>
      <c r="M52" s="92"/>
      <c r="N52" s="65"/>
    </row>
    <row r="53" spans="2:14" x14ac:dyDescent="0.35">
      <c r="D53" t="s">
        <v>581</v>
      </c>
      <c r="F53" s="43"/>
      <c r="G53" s="68"/>
      <c r="H53" s="68"/>
      <c r="I53" s="68"/>
      <c r="J53" s="68"/>
      <c r="K53" s="68"/>
      <c r="L53" s="68"/>
      <c r="M53" s="92"/>
      <c r="N53" s="65"/>
    </row>
    <row r="54" spans="2:14" x14ac:dyDescent="0.35">
      <c r="D54" t="s">
        <v>580</v>
      </c>
      <c r="F54" s="43"/>
      <c r="G54" s="91"/>
      <c r="H54" s="91"/>
      <c r="I54" s="91"/>
      <c r="J54" s="91"/>
      <c r="K54" s="91"/>
      <c r="L54" s="91"/>
      <c r="M54" s="92"/>
      <c r="N54" s="65"/>
    </row>
    <row r="55" spans="2:14" x14ac:dyDescent="0.35">
      <c r="D55" t="s">
        <v>585</v>
      </c>
      <c r="F55" s="43"/>
      <c r="G55" s="47">
        <f>SUM(G52:G54)</f>
        <v>0</v>
      </c>
      <c r="H55" s="47">
        <f t="shared" ref="H55:L55" si="8">SUM(H52:H54)</f>
        <v>0</v>
      </c>
      <c r="I55" s="47">
        <f t="shared" si="8"/>
        <v>0</v>
      </c>
      <c r="J55" s="47">
        <f t="shared" si="8"/>
        <v>0</v>
      </c>
      <c r="K55" s="47">
        <f t="shared" si="8"/>
        <v>0</v>
      </c>
      <c r="L55" s="47">
        <f t="shared" si="8"/>
        <v>0</v>
      </c>
      <c r="M55" s="64"/>
      <c r="N55" s="65"/>
    </row>
    <row r="56" spans="2:14" x14ac:dyDescent="0.35">
      <c r="G56" s="47"/>
      <c r="H56" s="47"/>
      <c r="I56" s="47"/>
      <c r="J56" s="47"/>
      <c r="K56" s="47"/>
      <c r="L56" s="47"/>
      <c r="M56" s="64"/>
      <c r="N56" s="65"/>
    </row>
    <row r="57" spans="2:14" s="43" customFormat="1" x14ac:dyDescent="0.35">
      <c r="B57" s="43" t="s">
        <v>576</v>
      </c>
      <c r="G57" s="53">
        <f>G49+G55</f>
        <v>0</v>
      </c>
      <c r="H57" s="53">
        <f t="shared" ref="H57:L57" si="9">H49+H55</f>
        <v>0</v>
      </c>
      <c r="I57" s="53">
        <f t="shared" si="9"/>
        <v>0</v>
      </c>
      <c r="J57" s="53">
        <f t="shared" si="9"/>
        <v>0</v>
      </c>
      <c r="K57" s="53">
        <f t="shared" si="9"/>
        <v>0</v>
      </c>
      <c r="L57" s="53">
        <f t="shared" si="9"/>
        <v>0</v>
      </c>
      <c r="M57" s="79"/>
      <c r="N57" s="72"/>
    </row>
    <row r="58" spans="2:14" x14ac:dyDescent="0.35">
      <c r="G58" s="53"/>
      <c r="H58" s="53"/>
      <c r="I58" s="53"/>
      <c r="J58" s="53"/>
      <c r="K58" s="53"/>
      <c r="L58" s="53"/>
      <c r="M58" s="64"/>
      <c r="N58" s="65"/>
    </row>
    <row r="59" spans="2:14" s="43" customFormat="1" x14ac:dyDescent="0.35">
      <c r="B59" s="43" t="s">
        <v>398</v>
      </c>
      <c r="F59" s="43" t="s">
        <v>398</v>
      </c>
      <c r="G59" s="53"/>
      <c r="H59" s="53"/>
      <c r="I59" s="53"/>
      <c r="J59" s="53"/>
      <c r="K59" s="53"/>
      <c r="L59" s="53"/>
      <c r="M59" s="79"/>
      <c r="N59" s="72"/>
    </row>
    <row r="60" spans="2:14" s="43" customFormat="1" x14ac:dyDescent="0.35">
      <c r="G60" s="53"/>
      <c r="H60" s="53"/>
      <c r="I60" s="53"/>
      <c r="J60" s="53"/>
      <c r="K60" s="53"/>
      <c r="L60" s="53"/>
      <c r="M60" s="79"/>
      <c r="N60" s="72"/>
    </row>
    <row r="61" spans="2:14" x14ac:dyDescent="0.35">
      <c r="C61" t="s">
        <v>451</v>
      </c>
      <c r="F61" t="s">
        <v>452</v>
      </c>
      <c r="G61" s="1"/>
      <c r="H61" s="1"/>
      <c r="I61" s="1"/>
      <c r="J61" s="1"/>
      <c r="K61" s="1"/>
      <c r="L61" s="1"/>
      <c r="M61" s="13"/>
      <c r="N61" s="18"/>
    </row>
    <row r="62" spans="2:14" x14ac:dyDescent="0.35">
      <c r="C62" t="s">
        <v>210</v>
      </c>
      <c r="F62" t="s">
        <v>453</v>
      </c>
      <c r="G62" s="1"/>
      <c r="H62" s="1"/>
      <c r="I62" s="1"/>
      <c r="J62" s="1"/>
      <c r="K62" s="1"/>
      <c r="L62" s="1"/>
      <c r="M62" s="93"/>
    </row>
    <row r="63" spans="2:14" x14ac:dyDescent="0.35">
      <c r="C63" t="s">
        <v>454</v>
      </c>
      <c r="F63" t="s">
        <v>455</v>
      </c>
      <c r="G63" s="1"/>
      <c r="H63" s="1"/>
      <c r="I63" s="1"/>
      <c r="J63" s="1"/>
      <c r="K63" s="1"/>
      <c r="L63" s="1"/>
      <c r="M63" s="93"/>
    </row>
    <row r="64" spans="2:14" x14ac:dyDescent="0.35">
      <c r="C64" t="s">
        <v>456</v>
      </c>
      <c r="F64" t="s">
        <v>457</v>
      </c>
      <c r="G64" s="1"/>
      <c r="H64" s="1"/>
      <c r="I64" s="1"/>
      <c r="J64" s="1"/>
      <c r="K64" s="1"/>
      <c r="L64" s="1"/>
      <c r="M64" s="93"/>
    </row>
    <row r="65" spans="1:14" x14ac:dyDescent="0.35">
      <c r="C65" t="s">
        <v>458</v>
      </c>
      <c r="F65" t="s">
        <v>578</v>
      </c>
      <c r="G65" s="1"/>
      <c r="H65" s="1"/>
      <c r="I65" s="1"/>
      <c r="J65" s="1"/>
      <c r="K65" s="1"/>
      <c r="L65" s="1"/>
      <c r="M65" s="93"/>
    </row>
    <row r="66" spans="1:14" x14ac:dyDescent="0.35">
      <c r="C66" t="s">
        <v>459</v>
      </c>
      <c r="F66" t="s">
        <v>464</v>
      </c>
      <c r="G66" s="1"/>
      <c r="H66" s="1"/>
      <c r="I66" s="1"/>
      <c r="J66" s="1"/>
      <c r="K66" s="1"/>
      <c r="L66" s="1"/>
      <c r="M66" s="93"/>
    </row>
    <row r="67" spans="1:14" x14ac:dyDescent="0.35">
      <c r="C67" t="s">
        <v>460</v>
      </c>
      <c r="F67" t="s">
        <v>600</v>
      </c>
      <c r="G67" s="1"/>
      <c r="H67" s="1"/>
      <c r="I67" s="1"/>
      <c r="J67" s="1"/>
      <c r="K67" s="1"/>
      <c r="L67" s="1"/>
      <c r="M67" s="93"/>
    </row>
    <row r="68" spans="1:14" x14ac:dyDescent="0.35">
      <c r="G68" s="6"/>
    </row>
    <row r="69" spans="1:14" x14ac:dyDescent="0.35">
      <c r="C69" t="s">
        <v>586</v>
      </c>
      <c r="F69" t="s">
        <v>601</v>
      </c>
      <c r="G69" s="6"/>
    </row>
    <row r="70" spans="1:14" x14ac:dyDescent="0.35">
      <c r="D70" t="s">
        <v>579</v>
      </c>
      <c r="G70" s="1"/>
      <c r="H70" s="1"/>
      <c r="I70" s="1"/>
      <c r="J70" s="1"/>
      <c r="K70" s="1"/>
      <c r="L70" s="1"/>
      <c r="M70" s="93"/>
    </row>
    <row r="71" spans="1:14" x14ac:dyDescent="0.35">
      <c r="D71" t="s">
        <v>581</v>
      </c>
      <c r="G71" s="1"/>
      <c r="H71" s="1"/>
      <c r="I71" s="1"/>
      <c r="J71" s="1"/>
      <c r="K71" s="1"/>
      <c r="L71" s="1"/>
      <c r="M71" s="93"/>
    </row>
    <row r="72" spans="1:14" x14ac:dyDescent="0.35">
      <c r="D72" t="s">
        <v>580</v>
      </c>
      <c r="G72" s="76"/>
      <c r="H72" s="76"/>
      <c r="I72" s="76"/>
      <c r="J72" s="76"/>
      <c r="K72" s="76"/>
      <c r="L72" s="76"/>
      <c r="M72" s="93"/>
    </row>
    <row r="73" spans="1:14" x14ac:dyDescent="0.35">
      <c r="D73" t="s">
        <v>587</v>
      </c>
      <c r="G73" s="6">
        <f>SUM(G70:G72)</f>
        <v>0</v>
      </c>
      <c r="H73" s="6">
        <f t="shared" ref="H73:L73" si="10">SUM(H70:H72)</f>
        <v>0</v>
      </c>
      <c r="I73" s="6">
        <f t="shared" si="10"/>
        <v>0</v>
      </c>
      <c r="J73" s="6">
        <f t="shared" si="10"/>
        <v>0</v>
      </c>
      <c r="K73" s="6">
        <f t="shared" si="10"/>
        <v>0</v>
      </c>
      <c r="L73" s="6">
        <f t="shared" si="10"/>
        <v>0</v>
      </c>
    </row>
    <row r="74" spans="1:14" x14ac:dyDescent="0.35">
      <c r="G74" s="6"/>
      <c r="H74" s="6"/>
      <c r="I74" s="6"/>
      <c r="J74" s="6"/>
      <c r="K74" s="6"/>
      <c r="L74" s="6"/>
    </row>
    <row r="75" spans="1:14" s="43" customFormat="1" x14ac:dyDescent="0.35">
      <c r="B75" s="43" t="s">
        <v>577</v>
      </c>
      <c r="G75" s="53">
        <f>G61+G62+G63+G64+G65+G66+G67+G73</f>
        <v>0</v>
      </c>
      <c r="H75" s="53">
        <f t="shared" ref="H75:L75" si="11">H61+H62+H63+H64+H65+H66+H67+H73</f>
        <v>0</v>
      </c>
      <c r="I75" s="53">
        <f t="shared" si="11"/>
        <v>0</v>
      </c>
      <c r="J75" s="53">
        <f t="shared" si="11"/>
        <v>0</v>
      </c>
      <c r="K75" s="53">
        <f t="shared" si="11"/>
        <v>0</v>
      </c>
      <c r="L75" s="53">
        <f t="shared" si="11"/>
        <v>0</v>
      </c>
      <c r="M75" s="45"/>
      <c r="N75" s="45"/>
    </row>
    <row r="76" spans="1:14" x14ac:dyDescent="0.35">
      <c r="G76" s="6"/>
      <c r="H76" s="6"/>
      <c r="I76" s="6"/>
      <c r="J76" s="6"/>
      <c r="K76" s="6"/>
      <c r="L76" s="6"/>
    </row>
    <row r="77" spans="1:14" x14ac:dyDescent="0.35">
      <c r="G77" s="6"/>
      <c r="H77" s="6"/>
      <c r="I77" s="6"/>
      <c r="J77" s="6"/>
      <c r="K77" s="6"/>
      <c r="L77" s="6"/>
    </row>
    <row r="78" spans="1:14" s="43" customFormat="1" x14ac:dyDescent="0.35">
      <c r="A78" s="43" t="s">
        <v>18</v>
      </c>
      <c r="G78" s="95">
        <f>G39+G57+G75</f>
        <v>0</v>
      </c>
      <c r="H78" s="95">
        <f t="shared" ref="H78:L78" si="12">H39+H57+H75</f>
        <v>0</v>
      </c>
      <c r="I78" s="95">
        <f t="shared" si="12"/>
        <v>0</v>
      </c>
      <c r="J78" s="95">
        <f t="shared" si="12"/>
        <v>0</v>
      </c>
      <c r="K78" s="95">
        <f t="shared" si="12"/>
        <v>0</v>
      </c>
      <c r="L78" s="95">
        <f t="shared" si="12"/>
        <v>0</v>
      </c>
      <c r="M78" s="45"/>
      <c r="N78" s="45"/>
    </row>
    <row r="79" spans="1:14" x14ac:dyDescent="0.35">
      <c r="G79" s="6"/>
    </row>
    <row r="80" spans="1:14" x14ac:dyDescent="0.35">
      <c r="G80" s="6"/>
    </row>
    <row r="81" spans="7:7" x14ac:dyDescent="0.35">
      <c r="G81" s="6"/>
    </row>
    <row r="82" spans="7:7" x14ac:dyDescent="0.35">
      <c r="G82" s="6"/>
    </row>
    <row r="83" spans="7:7" x14ac:dyDescent="0.35">
      <c r="G83" s="6"/>
    </row>
    <row r="84" spans="7:7" x14ac:dyDescent="0.35">
      <c r="G84" s="6"/>
    </row>
    <row r="85" spans="7:7" x14ac:dyDescent="0.35">
      <c r="G85" s="6"/>
    </row>
    <row r="86" spans="7:7" x14ac:dyDescent="0.35">
      <c r="G86" s="6"/>
    </row>
    <row r="87" spans="7:7" x14ac:dyDescent="0.35">
      <c r="G87" s="6"/>
    </row>
    <row r="88" spans="7:7" x14ac:dyDescent="0.35">
      <c r="G88" s="6"/>
    </row>
    <row r="89" spans="7:7" x14ac:dyDescent="0.35">
      <c r="G89" s="6"/>
    </row>
    <row r="90" spans="7:7" x14ac:dyDescent="0.35">
      <c r="G90" s="6"/>
    </row>
    <row r="91" spans="7:7" x14ac:dyDescent="0.35">
      <c r="G91" s="6"/>
    </row>
    <row r="92" spans="7:7" x14ac:dyDescent="0.35">
      <c r="G92" s="6"/>
    </row>
    <row r="93" spans="7:7" x14ac:dyDescent="0.35">
      <c r="G93" s="6"/>
    </row>
    <row r="94" spans="7:7" x14ac:dyDescent="0.35">
      <c r="G94" s="6"/>
    </row>
    <row r="95" spans="7:7" x14ac:dyDescent="0.35">
      <c r="G95" s="6"/>
    </row>
    <row r="96" spans="7:7" x14ac:dyDescent="0.35">
      <c r="G96" s="6"/>
    </row>
    <row r="97" spans="7:7" x14ac:dyDescent="0.35">
      <c r="G97" s="6"/>
    </row>
    <row r="98" spans="7:7" x14ac:dyDescent="0.35">
      <c r="G98" s="6"/>
    </row>
    <row r="99" spans="7:7" x14ac:dyDescent="0.35">
      <c r="G99" s="6"/>
    </row>
    <row r="100" spans="7:7" x14ac:dyDescent="0.35">
      <c r="G100" s="6"/>
    </row>
    <row r="101" spans="7:7" x14ac:dyDescent="0.35">
      <c r="G101" s="6"/>
    </row>
    <row r="102" spans="7:7" x14ac:dyDescent="0.35">
      <c r="G102" s="6"/>
    </row>
    <row r="103" spans="7:7" x14ac:dyDescent="0.35">
      <c r="G103" s="6"/>
    </row>
    <row r="104" spans="7:7" x14ac:dyDescent="0.35">
      <c r="G104" s="6"/>
    </row>
    <row r="105" spans="7:7" x14ac:dyDescent="0.35">
      <c r="G105" s="6"/>
    </row>
    <row r="106" spans="7:7" x14ac:dyDescent="0.35">
      <c r="G106" s="6"/>
    </row>
    <row r="107" spans="7:7" x14ac:dyDescent="0.35">
      <c r="G107" s="6"/>
    </row>
    <row r="108" spans="7:7" x14ac:dyDescent="0.35">
      <c r="G108" s="6"/>
    </row>
    <row r="109" spans="7:7" x14ac:dyDescent="0.35">
      <c r="G109" s="6"/>
    </row>
    <row r="110" spans="7:7" x14ac:dyDescent="0.35">
      <c r="G110" s="6"/>
    </row>
    <row r="111" spans="7:7" x14ac:dyDescent="0.35">
      <c r="G111" s="6"/>
    </row>
    <row r="112" spans="7:7" x14ac:dyDescent="0.35">
      <c r="G112" s="6"/>
    </row>
    <row r="113" spans="7:7" x14ac:dyDescent="0.35">
      <c r="G113" s="6"/>
    </row>
    <row r="114" spans="7:7" x14ac:dyDescent="0.35">
      <c r="G114" s="6"/>
    </row>
    <row r="115" spans="7:7" x14ac:dyDescent="0.35">
      <c r="G115" s="6"/>
    </row>
    <row r="116" spans="7:7" x14ac:dyDescent="0.35">
      <c r="G116" s="6"/>
    </row>
  </sheetData>
  <mergeCells count="1">
    <mergeCell ref="A4:E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212"/>
  <sheetViews>
    <sheetView workbookViewId="0">
      <pane ySplit="8" topLeftCell="A21" activePane="bottomLeft" state="frozen"/>
      <selection pane="bottomLeft" activeCell="J8" sqref="J8"/>
    </sheetView>
  </sheetViews>
  <sheetFormatPr defaultRowHeight="14.5" x14ac:dyDescent="0.35"/>
  <cols>
    <col min="1" max="1" width="3.7265625" style="43" customWidth="1"/>
    <col min="2" max="2" width="30.26953125" customWidth="1"/>
    <col min="3" max="8" width="6.7265625" customWidth="1"/>
    <col min="9" max="9" width="1.7265625" customWidth="1"/>
    <col min="10" max="10" width="8" style="24" customWidth="1"/>
    <col min="11" max="11" width="10.453125" style="24" customWidth="1"/>
    <col min="12" max="12" width="9" customWidth="1"/>
    <col min="13" max="17" width="9" style="24" customWidth="1"/>
    <col min="18" max="18" width="1.7265625" customWidth="1"/>
    <col min="19" max="19" width="3.7265625" style="43" customWidth="1"/>
    <col min="20" max="20" width="30.26953125" customWidth="1"/>
    <col min="21" max="26" width="6.7265625" customWidth="1"/>
    <col min="27" max="27" width="1.7265625" customWidth="1"/>
    <col min="28" max="28" width="9" style="24" customWidth="1"/>
    <col min="29" max="29" width="10.453125" style="24" customWidth="1"/>
    <col min="30" max="30" width="9" customWidth="1"/>
    <col min="31" max="31" width="9" style="24" customWidth="1"/>
    <col min="32" max="32" width="9" style="24" bestFit="1" customWidth="1"/>
    <col min="33" max="35" width="9" style="24" customWidth="1"/>
    <col min="36" max="36" width="1.7265625" customWidth="1"/>
    <col min="37" max="37" width="3.7265625" style="43" customWidth="1"/>
    <col min="38" max="38" width="30.26953125" bestFit="1" customWidth="1"/>
    <col min="39" max="44" width="6.7265625" customWidth="1"/>
    <col min="45" max="45" width="1.7265625" customWidth="1"/>
    <col min="46" max="46" width="9" bestFit="1" customWidth="1"/>
    <col min="47" max="51" width="9" style="24" bestFit="1" customWidth="1"/>
  </cols>
  <sheetData>
    <row r="1" spans="1:51" s="43" customFormat="1" x14ac:dyDescent="0.35">
      <c r="A1" t="s">
        <v>0</v>
      </c>
      <c r="C1" s="43" t="str">
        <f>Enrollment!C1</f>
        <v>Awesome School</v>
      </c>
      <c r="I1" s="45"/>
      <c r="J1" s="46"/>
      <c r="K1" s="46"/>
      <c r="L1" s="45"/>
      <c r="M1" s="46"/>
      <c r="N1" s="46"/>
      <c r="O1" s="46"/>
      <c r="P1" s="46"/>
      <c r="Q1" s="46"/>
      <c r="AA1" s="45"/>
      <c r="AB1" s="46"/>
      <c r="AC1" s="46"/>
      <c r="AD1" s="45"/>
      <c r="AE1" s="46"/>
      <c r="AF1" s="46"/>
      <c r="AG1" s="46"/>
      <c r="AH1" s="46"/>
      <c r="AI1" s="46"/>
      <c r="AS1" s="45"/>
      <c r="AT1" s="45"/>
      <c r="AU1" s="46"/>
      <c r="AV1" s="46"/>
      <c r="AW1" s="46"/>
      <c r="AX1" s="46"/>
      <c r="AY1" s="46"/>
    </row>
    <row r="2" spans="1:51" x14ac:dyDescent="0.35">
      <c r="A2" s="43" t="s">
        <v>29</v>
      </c>
      <c r="I2" s="9"/>
      <c r="J2" s="17"/>
      <c r="K2" s="17"/>
      <c r="L2" s="9"/>
      <c r="M2" s="17"/>
      <c r="N2" s="17"/>
      <c r="O2" s="17"/>
      <c r="P2" s="17"/>
      <c r="Q2" s="17"/>
      <c r="AA2" s="9"/>
      <c r="AB2" s="17"/>
      <c r="AC2" s="17"/>
      <c r="AD2" s="9"/>
      <c r="AE2" s="17"/>
      <c r="AF2" s="17"/>
      <c r="AG2" s="17"/>
      <c r="AH2" s="17"/>
      <c r="AI2" s="17"/>
      <c r="AS2" s="9"/>
      <c r="AT2" s="9"/>
      <c r="AU2" s="17"/>
      <c r="AV2" s="17"/>
      <c r="AW2" s="17"/>
      <c r="AX2" s="17"/>
      <c r="AY2" s="17"/>
    </row>
    <row r="3" spans="1:51" x14ac:dyDescent="0.35">
      <c r="I3" s="9"/>
      <c r="J3" s="17"/>
      <c r="K3" s="17"/>
      <c r="L3" s="9"/>
      <c r="M3" s="17"/>
      <c r="N3" s="17"/>
      <c r="O3" s="17"/>
      <c r="P3" s="17"/>
      <c r="Q3" s="17"/>
      <c r="AA3" s="9"/>
      <c r="AB3" s="17"/>
      <c r="AC3" s="17"/>
      <c r="AD3" s="9"/>
      <c r="AE3" s="17"/>
      <c r="AF3" s="17"/>
      <c r="AG3" s="17"/>
      <c r="AH3" s="17"/>
      <c r="AI3" s="17"/>
      <c r="AS3" s="9"/>
      <c r="AT3" s="9"/>
      <c r="AU3" s="17"/>
      <c r="AV3" s="17"/>
      <c r="AW3" s="17"/>
      <c r="AX3" s="17"/>
      <c r="AY3" s="17"/>
    </row>
    <row r="4" spans="1:51" x14ac:dyDescent="0.35">
      <c r="I4" s="9"/>
      <c r="J4" s="17"/>
      <c r="K4" s="17"/>
      <c r="L4" s="9"/>
      <c r="M4" s="17"/>
      <c r="N4" s="17"/>
      <c r="O4" s="17"/>
      <c r="P4" s="17"/>
      <c r="Q4" s="17"/>
      <c r="AA4" s="9"/>
      <c r="AB4" s="17"/>
      <c r="AC4" s="17"/>
      <c r="AD4" s="9"/>
      <c r="AE4" s="17"/>
      <c r="AF4" s="17"/>
      <c r="AG4" s="17"/>
      <c r="AH4" s="17"/>
      <c r="AI4" s="17"/>
      <c r="AS4" s="9"/>
      <c r="AT4" s="9"/>
      <c r="AU4" s="17"/>
      <c r="AV4" s="17"/>
      <c r="AW4" s="17"/>
      <c r="AX4" s="17"/>
      <c r="AY4" s="17"/>
    </row>
    <row r="5" spans="1:51" x14ac:dyDescent="0.35">
      <c r="I5" s="9"/>
      <c r="J5" s="17"/>
      <c r="K5" s="17"/>
      <c r="L5" s="9"/>
      <c r="M5" s="17"/>
      <c r="N5" s="17"/>
      <c r="O5" s="17"/>
      <c r="P5" s="17"/>
      <c r="Q5" s="17"/>
      <c r="AA5" s="9"/>
      <c r="AB5" s="17"/>
      <c r="AC5" s="17"/>
      <c r="AD5" s="9"/>
      <c r="AE5" s="17"/>
      <c r="AF5" s="17"/>
      <c r="AG5" s="17"/>
      <c r="AH5" s="17"/>
      <c r="AI5" s="17"/>
      <c r="AS5" s="9"/>
      <c r="AT5" s="9"/>
      <c r="AU5" s="17"/>
      <c r="AV5" s="17"/>
      <c r="AW5" s="17"/>
      <c r="AX5" s="17"/>
      <c r="AY5" s="17"/>
    </row>
    <row r="6" spans="1:51" s="43" customFormat="1" x14ac:dyDescent="0.35">
      <c r="A6" s="107" t="s">
        <v>39</v>
      </c>
      <c r="B6" s="108"/>
      <c r="C6" s="108"/>
      <c r="D6" s="108"/>
      <c r="E6" s="108"/>
      <c r="F6" s="108"/>
      <c r="G6" s="108"/>
      <c r="H6" s="108"/>
      <c r="I6" s="108"/>
      <c r="J6" s="108"/>
      <c r="K6" s="108"/>
      <c r="L6" s="108"/>
      <c r="M6" s="108"/>
      <c r="N6" s="108"/>
      <c r="O6" s="108"/>
      <c r="P6" s="108"/>
      <c r="Q6" s="109"/>
      <c r="S6" s="107" t="s">
        <v>40</v>
      </c>
      <c r="T6" s="108"/>
      <c r="U6" s="108"/>
      <c r="V6" s="108"/>
      <c r="W6" s="108"/>
      <c r="X6" s="108"/>
      <c r="Y6" s="108"/>
      <c r="Z6" s="108"/>
      <c r="AA6" s="108"/>
      <c r="AB6" s="108"/>
      <c r="AC6" s="108"/>
      <c r="AD6" s="108"/>
      <c r="AE6" s="108"/>
      <c r="AF6" s="108"/>
      <c r="AG6" s="108"/>
      <c r="AH6" s="108"/>
      <c r="AI6" s="109"/>
      <c r="AK6" s="98" t="s">
        <v>31</v>
      </c>
      <c r="AL6" s="99"/>
      <c r="AM6" s="99"/>
      <c r="AN6" s="99"/>
      <c r="AO6" s="99"/>
      <c r="AP6" s="99"/>
      <c r="AQ6" s="99"/>
      <c r="AR6" s="99"/>
      <c r="AS6" s="99"/>
      <c r="AT6" s="99"/>
      <c r="AU6" s="99"/>
      <c r="AV6" s="99"/>
      <c r="AW6" s="99"/>
      <c r="AX6" s="99"/>
      <c r="AY6" s="100"/>
    </row>
    <row r="7" spans="1:51" x14ac:dyDescent="0.35">
      <c r="C7" s="101" t="s">
        <v>37</v>
      </c>
      <c r="D7" s="102"/>
      <c r="E7" s="102"/>
      <c r="F7" s="102"/>
      <c r="G7" s="102"/>
      <c r="H7" s="103"/>
      <c r="I7" s="9"/>
      <c r="J7" s="104" t="s">
        <v>53</v>
      </c>
      <c r="K7" s="105"/>
      <c r="L7" s="105"/>
      <c r="M7" s="105"/>
      <c r="N7" s="105"/>
      <c r="O7" s="105"/>
      <c r="P7" s="105"/>
      <c r="Q7" s="106"/>
      <c r="U7" s="101" t="s">
        <v>37</v>
      </c>
      <c r="V7" s="102"/>
      <c r="W7" s="102"/>
      <c r="X7" s="102"/>
      <c r="Y7" s="102"/>
      <c r="Z7" s="103"/>
      <c r="AA7" s="9"/>
      <c r="AB7" s="104" t="s">
        <v>53</v>
      </c>
      <c r="AC7" s="105"/>
      <c r="AD7" s="105"/>
      <c r="AE7" s="105"/>
      <c r="AF7" s="105"/>
      <c r="AG7" s="105"/>
      <c r="AH7" s="105"/>
      <c r="AI7" s="106"/>
      <c r="AM7" s="101" t="s">
        <v>32</v>
      </c>
      <c r="AN7" s="102"/>
      <c r="AO7" s="102"/>
      <c r="AP7" s="102"/>
      <c r="AQ7" s="102"/>
      <c r="AR7" s="103"/>
      <c r="AS7" s="9"/>
      <c r="AT7" s="105" t="s">
        <v>53</v>
      </c>
      <c r="AU7" s="105"/>
      <c r="AV7" s="105"/>
      <c r="AW7" s="105"/>
      <c r="AX7" s="105"/>
      <c r="AY7" s="106"/>
    </row>
    <row r="8" spans="1:51" ht="43.5" x14ac:dyDescent="0.35">
      <c r="A8" s="43" t="s">
        <v>30</v>
      </c>
      <c r="C8" s="21" t="s">
        <v>2</v>
      </c>
      <c r="D8" s="21" t="s">
        <v>3</v>
      </c>
      <c r="E8" s="21" t="s">
        <v>4</v>
      </c>
      <c r="F8" s="21" t="s">
        <v>5</v>
      </c>
      <c r="G8" s="21" t="s">
        <v>6</v>
      </c>
      <c r="H8" s="21" t="s">
        <v>7</v>
      </c>
      <c r="I8" s="16"/>
      <c r="J8" s="32" t="s">
        <v>52</v>
      </c>
      <c r="K8" s="32" t="s">
        <v>33</v>
      </c>
      <c r="L8" s="21" t="s">
        <v>2</v>
      </c>
      <c r="M8" s="21" t="s">
        <v>3</v>
      </c>
      <c r="N8" s="21" t="s">
        <v>4</v>
      </c>
      <c r="O8" s="21" t="s">
        <v>5</v>
      </c>
      <c r="P8" s="21" t="s">
        <v>6</v>
      </c>
      <c r="Q8" s="21" t="s">
        <v>7</v>
      </c>
      <c r="S8" s="43" t="s">
        <v>30</v>
      </c>
      <c r="U8" s="21" t="s">
        <v>2</v>
      </c>
      <c r="V8" s="21" t="s">
        <v>3</v>
      </c>
      <c r="W8" s="21" t="s">
        <v>4</v>
      </c>
      <c r="X8" s="21" t="s">
        <v>5</v>
      </c>
      <c r="Y8" s="21" t="s">
        <v>6</v>
      </c>
      <c r="Z8" s="21" t="s">
        <v>7</v>
      </c>
      <c r="AA8" s="16"/>
      <c r="AB8" s="32" t="s">
        <v>52</v>
      </c>
      <c r="AC8" s="32" t="s">
        <v>33</v>
      </c>
      <c r="AD8" s="21" t="s">
        <v>2</v>
      </c>
      <c r="AE8" s="21" t="s">
        <v>3</v>
      </c>
      <c r="AF8" s="21" t="s">
        <v>4</v>
      </c>
      <c r="AG8" s="21" t="s">
        <v>5</v>
      </c>
      <c r="AH8" s="21" t="s">
        <v>6</v>
      </c>
      <c r="AI8" s="21" t="s">
        <v>7</v>
      </c>
      <c r="AK8" s="43" t="s">
        <v>30</v>
      </c>
      <c r="AM8" s="21" t="s">
        <v>2</v>
      </c>
      <c r="AN8" s="21" t="s">
        <v>3</v>
      </c>
      <c r="AO8" s="21" t="s">
        <v>4</v>
      </c>
      <c r="AP8" s="21" t="s">
        <v>5</v>
      </c>
      <c r="AQ8" s="21" t="s">
        <v>6</v>
      </c>
      <c r="AR8" s="21" t="s">
        <v>7</v>
      </c>
      <c r="AS8" s="16"/>
      <c r="AT8" s="21" t="s">
        <v>2</v>
      </c>
      <c r="AU8" s="21" t="s">
        <v>3</v>
      </c>
      <c r="AV8" s="21" t="s">
        <v>4</v>
      </c>
      <c r="AW8" s="21" t="s">
        <v>5</v>
      </c>
      <c r="AX8" s="21" t="s">
        <v>6</v>
      </c>
      <c r="AY8" s="21" t="s">
        <v>7</v>
      </c>
    </row>
    <row r="9" spans="1:51" x14ac:dyDescent="0.35">
      <c r="C9" s="9"/>
      <c r="D9" s="9"/>
      <c r="E9" s="9"/>
      <c r="F9" s="9"/>
      <c r="G9" s="9"/>
      <c r="H9" s="9"/>
      <c r="I9" s="16"/>
      <c r="J9" s="23"/>
      <c r="K9" s="23"/>
      <c r="L9" s="9"/>
      <c r="M9" s="9"/>
      <c r="N9" s="9"/>
      <c r="O9" s="9"/>
      <c r="P9" s="9"/>
      <c r="Q9" s="9"/>
      <c r="U9" s="9"/>
      <c r="V9" s="9"/>
      <c r="W9" s="9"/>
      <c r="X9" s="9"/>
      <c r="Y9" s="9"/>
      <c r="Z9" s="9"/>
      <c r="AA9" s="16"/>
      <c r="AB9" s="23"/>
      <c r="AC9" s="23"/>
      <c r="AD9" s="9"/>
      <c r="AE9" s="9"/>
      <c r="AF9" s="9"/>
      <c r="AG9" s="9"/>
      <c r="AH9" s="9"/>
      <c r="AI9" s="9"/>
      <c r="AM9" s="9"/>
      <c r="AN9" s="9"/>
      <c r="AO9" s="9"/>
      <c r="AP9" s="9"/>
      <c r="AQ9" s="9"/>
      <c r="AR9" s="9"/>
      <c r="AS9" s="16"/>
      <c r="AT9" s="9"/>
      <c r="AU9" s="9"/>
      <c r="AV9" s="9"/>
      <c r="AW9" s="9"/>
      <c r="AX9" s="9"/>
      <c r="AY9" s="9"/>
    </row>
    <row r="10" spans="1:51" s="43" customFormat="1" x14ac:dyDescent="0.35">
      <c r="A10" s="43" t="s">
        <v>23</v>
      </c>
      <c r="C10" s="50">
        <f>Enrollment!D10</f>
        <v>0</v>
      </c>
      <c r="D10" s="50">
        <f>Enrollment!E10</f>
        <v>0</v>
      </c>
      <c r="E10" s="50">
        <f>Enrollment!F10</f>
        <v>0</v>
      </c>
      <c r="F10" s="50">
        <f>Enrollment!G10</f>
        <v>0</v>
      </c>
      <c r="G10" s="50">
        <f>Enrollment!H10</f>
        <v>0</v>
      </c>
      <c r="H10" s="50">
        <f>Enrollment!I10</f>
        <v>0</v>
      </c>
      <c r="J10" s="54"/>
      <c r="K10" s="54"/>
      <c r="M10" s="54"/>
      <c r="N10" s="54"/>
      <c r="O10" s="54"/>
      <c r="P10" s="54"/>
      <c r="Q10" s="54"/>
      <c r="S10" s="43" t="s">
        <v>23</v>
      </c>
      <c r="U10" s="50">
        <f>C10</f>
        <v>0</v>
      </c>
      <c r="V10" s="50">
        <f t="shared" ref="V10:Z10" si="0">D10</f>
        <v>0</v>
      </c>
      <c r="W10" s="50">
        <f t="shared" si="0"/>
        <v>0</v>
      </c>
      <c r="X10" s="50">
        <f t="shared" si="0"/>
        <v>0</v>
      </c>
      <c r="Y10" s="50">
        <f t="shared" si="0"/>
        <v>0</v>
      </c>
      <c r="Z10" s="50">
        <f t="shared" si="0"/>
        <v>0</v>
      </c>
      <c r="AB10" s="54"/>
      <c r="AC10" s="54"/>
      <c r="AE10" s="54"/>
      <c r="AF10" s="54"/>
      <c r="AG10" s="54"/>
      <c r="AH10" s="54"/>
      <c r="AI10" s="54"/>
      <c r="AK10" s="43" t="s">
        <v>23</v>
      </c>
      <c r="AM10" s="55">
        <f>U10</f>
        <v>0</v>
      </c>
      <c r="AN10" s="55">
        <f t="shared" ref="AN10:AR10" si="1">V10</f>
        <v>0</v>
      </c>
      <c r="AO10" s="55">
        <f t="shared" si="1"/>
        <v>0</v>
      </c>
      <c r="AP10" s="55">
        <f t="shared" si="1"/>
        <v>0</v>
      </c>
      <c r="AQ10" s="55">
        <f t="shared" si="1"/>
        <v>0</v>
      </c>
      <c r="AR10" s="55">
        <f t="shared" si="1"/>
        <v>0</v>
      </c>
      <c r="AU10" s="56"/>
      <c r="AV10" s="56"/>
      <c r="AW10" s="56"/>
      <c r="AX10" s="56"/>
      <c r="AY10" s="56"/>
    </row>
    <row r="11" spans="1:51" x14ac:dyDescent="0.35">
      <c r="C11" s="5"/>
      <c r="D11" s="5"/>
      <c r="E11" s="5"/>
      <c r="F11" s="5"/>
      <c r="G11" s="5"/>
      <c r="H11" s="5"/>
      <c r="U11" s="5"/>
      <c r="V11" s="5"/>
      <c r="W11" s="5"/>
      <c r="X11" s="5"/>
      <c r="Y11" s="5"/>
      <c r="Z11" s="5"/>
      <c r="AM11" s="41"/>
      <c r="AN11" s="41"/>
      <c r="AO11" s="41"/>
      <c r="AP11" s="41"/>
      <c r="AQ11" s="41"/>
      <c r="AR11" s="41"/>
      <c r="AU11" s="25"/>
      <c r="AV11" s="25"/>
      <c r="AW11" s="25"/>
      <c r="AX11" s="25"/>
      <c r="AY11" s="25"/>
    </row>
    <row r="12" spans="1:51" x14ac:dyDescent="0.35">
      <c r="A12" s="43" t="s">
        <v>39</v>
      </c>
      <c r="C12" s="5"/>
      <c r="D12" s="5"/>
      <c r="E12" s="5"/>
      <c r="F12" s="5"/>
      <c r="G12" s="5"/>
      <c r="H12" s="5"/>
      <c r="S12" s="43" t="s">
        <v>40</v>
      </c>
      <c r="U12" s="5"/>
      <c r="V12" s="5"/>
      <c r="W12" s="5"/>
      <c r="X12" s="5"/>
      <c r="Y12" s="5"/>
      <c r="Z12" s="5"/>
      <c r="AB12" s="28"/>
      <c r="AK12" s="43" t="s">
        <v>31</v>
      </c>
      <c r="AM12" s="41"/>
      <c r="AN12" s="41"/>
      <c r="AO12" s="41"/>
      <c r="AP12" s="41"/>
      <c r="AQ12" s="41"/>
      <c r="AR12" s="41"/>
      <c r="AU12" s="25"/>
      <c r="AV12" s="25"/>
      <c r="AW12" s="25"/>
      <c r="AX12" s="25"/>
      <c r="AY12" s="25"/>
    </row>
    <row r="13" spans="1:51" x14ac:dyDescent="0.35">
      <c r="B13" t="s">
        <v>34</v>
      </c>
      <c r="C13" s="4"/>
      <c r="D13" s="4"/>
      <c r="E13" s="4"/>
      <c r="F13" s="4"/>
      <c r="G13" s="4"/>
      <c r="H13" s="4"/>
      <c r="J13" s="27"/>
      <c r="K13" s="30"/>
      <c r="L13" s="26">
        <f>C13*J13</f>
        <v>0</v>
      </c>
      <c r="M13" s="26">
        <f>IFERROR((L13/C13)*(1+$K13)*D13,0)</f>
        <v>0</v>
      </c>
      <c r="N13" s="26">
        <f t="shared" ref="N13:Q13" si="2">IFERROR((M13/D13)*(1+$K13)*E13,0)</f>
        <v>0</v>
      </c>
      <c r="O13" s="26">
        <f t="shared" si="2"/>
        <v>0</v>
      </c>
      <c r="P13" s="26">
        <f t="shared" si="2"/>
        <v>0</v>
      </c>
      <c r="Q13" s="26">
        <f t="shared" si="2"/>
        <v>0</v>
      </c>
      <c r="T13" t="s">
        <v>41</v>
      </c>
      <c r="U13" s="4"/>
      <c r="V13" s="4"/>
      <c r="W13" s="4"/>
      <c r="X13" s="4"/>
      <c r="Y13" s="4"/>
      <c r="Z13" s="4"/>
      <c r="AB13" s="27"/>
      <c r="AC13" s="30"/>
      <c r="AD13" s="26">
        <f>U13*$AB13</f>
        <v>0</v>
      </c>
      <c r="AE13" s="26">
        <f>IFERROR((AD13/U13)*(1+$AC13)*V13,0)</f>
        <v>0</v>
      </c>
      <c r="AF13" s="26">
        <f t="shared" ref="AF13:AI13" si="3">IFERROR((AE13/V13)*(1+$AC13)*W13,0)</f>
        <v>0</v>
      </c>
      <c r="AG13" s="26">
        <f t="shared" si="3"/>
        <v>0</v>
      </c>
      <c r="AH13" s="26">
        <f t="shared" si="3"/>
        <v>0</v>
      </c>
      <c r="AI13" s="26">
        <f t="shared" si="3"/>
        <v>0</v>
      </c>
      <c r="AM13" s="41"/>
      <c r="AN13" s="41"/>
      <c r="AO13" s="41"/>
      <c r="AP13" s="41"/>
      <c r="AQ13" s="41"/>
      <c r="AR13" s="41"/>
      <c r="AT13" s="8"/>
      <c r="AU13" s="8"/>
      <c r="AV13" s="8"/>
      <c r="AW13" s="8"/>
      <c r="AX13" s="8"/>
      <c r="AY13" s="8"/>
    </row>
    <row r="14" spans="1:51" x14ac:dyDescent="0.35">
      <c r="B14" t="s">
        <v>35</v>
      </c>
      <c r="C14" s="4"/>
      <c r="D14" s="4"/>
      <c r="E14" s="4"/>
      <c r="F14" s="4"/>
      <c r="G14" s="4"/>
      <c r="H14" s="4"/>
      <c r="J14" s="27"/>
      <c r="K14" s="30"/>
      <c r="L14" s="26">
        <f t="shared" ref="L14:L16" si="4">C14*J14</f>
        <v>0</v>
      </c>
      <c r="M14" s="26">
        <f t="shared" ref="M14:M16" si="5">IFERROR((L14/C14)*(1+$K14)*D14,0)</f>
        <v>0</v>
      </c>
      <c r="N14" s="26">
        <f t="shared" ref="N14:N16" si="6">IFERROR((M14/D14)*(1+$K14)*E14,0)</f>
        <v>0</v>
      </c>
      <c r="O14" s="26">
        <f t="shared" ref="O14:O16" si="7">IFERROR((N14/E14)*(1+$K14)*F14,0)</f>
        <v>0</v>
      </c>
      <c r="P14" s="26">
        <f t="shared" ref="P14:P16" si="8">IFERROR((O14/F14)*(1+$K14)*G14,0)</f>
        <v>0</v>
      </c>
      <c r="Q14" s="26">
        <f t="shared" ref="Q14:Q16" si="9">IFERROR((P14/G14)*(1+$K14)*H14,0)</f>
        <v>0</v>
      </c>
      <c r="T14" t="s">
        <v>42</v>
      </c>
      <c r="U14" s="4"/>
      <c r="V14" s="4"/>
      <c r="W14" s="4"/>
      <c r="X14" s="4"/>
      <c r="Y14" s="4"/>
      <c r="Z14" s="4"/>
      <c r="AB14" s="27"/>
      <c r="AC14" s="30"/>
      <c r="AD14" s="26">
        <f t="shared" ref="AD14:AD16" si="10">U14*$AB14</f>
        <v>0</v>
      </c>
      <c r="AE14" s="26">
        <f t="shared" ref="AE14:AE16" si="11">IFERROR((AD14/U14)*(1+$AC14)*V14,0)</f>
        <v>0</v>
      </c>
      <c r="AF14" s="26">
        <f t="shared" ref="AF14:AF16" si="12">IFERROR((AE14/V14)*(1+$AC14)*W14,0)</f>
        <v>0</v>
      </c>
      <c r="AG14" s="26">
        <f t="shared" ref="AG14:AG16" si="13">IFERROR((AF14/W14)*(1+$AC14)*X14,0)</f>
        <v>0</v>
      </c>
      <c r="AH14" s="26">
        <f t="shared" ref="AH14:AH16" si="14">IFERROR((AG14/X14)*(1+$AC14)*Y14,0)</f>
        <v>0</v>
      </c>
      <c r="AI14" s="26">
        <f t="shared" ref="AI14:AI16" si="15">IFERROR((AH14/Y14)*(1+$AC14)*Z14,0)</f>
        <v>0</v>
      </c>
      <c r="AM14" s="41"/>
      <c r="AN14" s="41"/>
      <c r="AO14" s="41"/>
      <c r="AP14" s="41"/>
      <c r="AQ14" s="41"/>
      <c r="AR14" s="41"/>
      <c r="AT14" s="8"/>
      <c r="AU14" s="8"/>
      <c r="AV14" s="8"/>
      <c r="AW14" s="8"/>
      <c r="AX14" s="8"/>
      <c r="AY14" s="8"/>
    </row>
    <row r="15" spans="1:51" x14ac:dyDescent="0.35">
      <c r="B15" t="s">
        <v>36</v>
      </c>
      <c r="C15" s="4"/>
      <c r="D15" s="4"/>
      <c r="E15" s="4"/>
      <c r="F15" s="4"/>
      <c r="G15" s="4"/>
      <c r="H15" s="4"/>
      <c r="J15" s="27"/>
      <c r="K15" s="30"/>
      <c r="L15" s="26">
        <f t="shared" si="4"/>
        <v>0</v>
      </c>
      <c r="M15" s="26">
        <f t="shared" si="5"/>
        <v>0</v>
      </c>
      <c r="N15" s="26">
        <f t="shared" si="6"/>
        <v>0</v>
      </c>
      <c r="O15" s="26">
        <f t="shared" si="7"/>
        <v>0</v>
      </c>
      <c r="P15" s="26">
        <f t="shared" si="8"/>
        <v>0</v>
      </c>
      <c r="Q15" s="26">
        <f t="shared" si="9"/>
        <v>0</v>
      </c>
      <c r="T15" t="s">
        <v>43</v>
      </c>
      <c r="U15" s="4"/>
      <c r="V15" s="4"/>
      <c r="W15" s="4"/>
      <c r="X15" s="4"/>
      <c r="Y15" s="4"/>
      <c r="Z15" s="4"/>
      <c r="AB15" s="27"/>
      <c r="AC15" s="30"/>
      <c r="AD15" s="26">
        <f t="shared" si="10"/>
        <v>0</v>
      </c>
      <c r="AE15" s="26">
        <f t="shared" si="11"/>
        <v>0</v>
      </c>
      <c r="AF15" s="26">
        <f t="shared" si="12"/>
        <v>0</v>
      </c>
      <c r="AG15" s="26">
        <f t="shared" si="13"/>
        <v>0</v>
      </c>
      <c r="AH15" s="26">
        <f t="shared" si="14"/>
        <v>0</v>
      </c>
      <c r="AI15" s="26">
        <f t="shared" si="15"/>
        <v>0</v>
      </c>
      <c r="AM15" s="41"/>
      <c r="AN15" s="41"/>
      <c r="AO15" s="41"/>
      <c r="AP15" s="41"/>
      <c r="AQ15" s="41"/>
      <c r="AR15" s="41"/>
      <c r="AT15" s="8"/>
      <c r="AU15" s="8"/>
      <c r="AV15" s="8"/>
      <c r="AW15" s="8"/>
      <c r="AX15" s="8"/>
      <c r="AY15" s="8"/>
    </row>
    <row r="16" spans="1:51" x14ac:dyDescent="0.35">
      <c r="B16" t="s">
        <v>38</v>
      </c>
      <c r="C16" s="4"/>
      <c r="D16" s="4"/>
      <c r="E16" s="4"/>
      <c r="F16" s="4"/>
      <c r="G16" s="4"/>
      <c r="H16" s="4"/>
      <c r="J16" s="27"/>
      <c r="K16" s="30"/>
      <c r="L16" s="26">
        <f t="shared" si="4"/>
        <v>0</v>
      </c>
      <c r="M16" s="26">
        <f t="shared" si="5"/>
        <v>0</v>
      </c>
      <c r="N16" s="26">
        <f t="shared" si="6"/>
        <v>0</v>
      </c>
      <c r="O16" s="26">
        <f t="shared" si="7"/>
        <v>0</v>
      </c>
      <c r="P16" s="26">
        <f t="shared" si="8"/>
        <v>0</v>
      </c>
      <c r="Q16" s="26">
        <f t="shared" si="9"/>
        <v>0</v>
      </c>
      <c r="T16" t="s">
        <v>44</v>
      </c>
      <c r="U16" s="4"/>
      <c r="V16" s="4"/>
      <c r="W16" s="4"/>
      <c r="X16" s="4"/>
      <c r="Y16" s="4"/>
      <c r="Z16" s="4"/>
      <c r="AB16" s="27"/>
      <c r="AC16" s="30"/>
      <c r="AD16" s="26">
        <f t="shared" si="10"/>
        <v>0</v>
      </c>
      <c r="AE16" s="26">
        <f t="shared" si="11"/>
        <v>0</v>
      </c>
      <c r="AF16" s="26">
        <f t="shared" si="12"/>
        <v>0</v>
      </c>
      <c r="AG16" s="26">
        <f t="shared" si="13"/>
        <v>0</v>
      </c>
      <c r="AH16" s="26">
        <f t="shared" si="14"/>
        <v>0</v>
      </c>
      <c r="AI16" s="26">
        <f t="shared" si="15"/>
        <v>0</v>
      </c>
      <c r="AM16" s="41"/>
      <c r="AN16" s="41"/>
      <c r="AO16" s="41"/>
      <c r="AP16" s="41"/>
      <c r="AQ16" s="41"/>
      <c r="AR16" s="41"/>
      <c r="AT16" s="8"/>
      <c r="AU16" s="8"/>
      <c r="AV16" s="8"/>
      <c r="AW16" s="8"/>
      <c r="AX16" s="8"/>
      <c r="AY16" s="8"/>
    </row>
    <row r="17" spans="1:51" s="43" customFormat="1" x14ac:dyDescent="0.35">
      <c r="B17" s="43" t="s">
        <v>54</v>
      </c>
      <c r="C17" s="50">
        <f>SUM(C13:C16)</f>
        <v>0</v>
      </c>
      <c r="D17" s="50">
        <f t="shared" ref="D17:H17" si="16">SUM(D13:D16)</f>
        <v>0</v>
      </c>
      <c r="E17" s="50">
        <f t="shared" si="16"/>
        <v>0</v>
      </c>
      <c r="F17" s="50">
        <f t="shared" si="16"/>
        <v>0</v>
      </c>
      <c r="G17" s="50">
        <f t="shared" si="16"/>
        <v>0</v>
      </c>
      <c r="H17" s="50">
        <f t="shared" si="16"/>
        <v>0</v>
      </c>
      <c r="J17" s="51"/>
      <c r="K17" s="51"/>
      <c r="L17" s="52">
        <f t="shared" ref="L17" si="17">SUM(L13:L16)</f>
        <v>0</v>
      </c>
      <c r="M17" s="53">
        <f t="shared" ref="M17" si="18">SUM(M13:M16)</f>
        <v>0</v>
      </c>
      <c r="N17" s="53">
        <f t="shared" ref="N17" si="19">SUM(N13:N16)</f>
        <v>0</v>
      </c>
      <c r="O17" s="53">
        <f t="shared" ref="O17" si="20">SUM(O13:O16)</f>
        <v>0</v>
      </c>
      <c r="P17" s="53">
        <f t="shared" ref="P17" si="21">SUM(P13:P16)</f>
        <v>0</v>
      </c>
      <c r="Q17" s="53">
        <f t="shared" ref="Q17" si="22">SUM(Q13:Q16)</f>
        <v>0</v>
      </c>
      <c r="T17" s="43" t="s">
        <v>55</v>
      </c>
      <c r="U17" s="50">
        <f>SUM(U13:U16)</f>
        <v>0</v>
      </c>
      <c r="V17" s="50">
        <f t="shared" ref="V17" si="23">SUM(V13:V16)</f>
        <v>0</v>
      </c>
      <c r="W17" s="50">
        <f t="shared" ref="W17" si="24">SUM(W13:W16)</f>
        <v>0</v>
      </c>
      <c r="X17" s="50">
        <f t="shared" ref="X17" si="25">SUM(X13:X16)</f>
        <v>0</v>
      </c>
      <c r="Y17" s="50">
        <f t="shared" ref="Y17" si="26">SUM(Y13:Y16)</f>
        <v>0</v>
      </c>
      <c r="Z17" s="50">
        <f t="shared" ref="Z17" si="27">SUM(Z13:Z16)</f>
        <v>0</v>
      </c>
      <c r="AB17" s="54"/>
      <c r="AC17" s="51"/>
      <c r="AD17" s="52">
        <f t="shared" ref="AD17" si="28">SUM(AD13:AD16)</f>
        <v>0</v>
      </c>
      <c r="AE17" s="53">
        <f t="shared" ref="AE17" si="29">SUM(AE13:AE16)</f>
        <v>0</v>
      </c>
      <c r="AF17" s="53">
        <f t="shared" ref="AF17" si="30">SUM(AF13:AF16)</f>
        <v>0</v>
      </c>
      <c r="AG17" s="53">
        <f t="shared" ref="AG17" si="31">SUM(AG13:AG16)</f>
        <v>0</v>
      </c>
      <c r="AH17" s="53">
        <f t="shared" ref="AH17" si="32">SUM(AH13:AH16)</f>
        <v>0</v>
      </c>
      <c r="AI17" s="53">
        <f t="shared" ref="AI17" si="33">SUM(AI13:AI16)</f>
        <v>0</v>
      </c>
      <c r="AL17" s="43" t="s">
        <v>56</v>
      </c>
      <c r="AM17" s="55">
        <f>C17+U17</f>
        <v>0</v>
      </c>
      <c r="AN17" s="55">
        <f t="shared" ref="AN17:AR17" si="34">D17+V17</f>
        <v>0</v>
      </c>
      <c r="AO17" s="55">
        <f t="shared" si="34"/>
        <v>0</v>
      </c>
      <c r="AP17" s="55">
        <f t="shared" si="34"/>
        <v>0</v>
      </c>
      <c r="AQ17" s="55">
        <f t="shared" si="34"/>
        <v>0</v>
      </c>
      <c r="AR17" s="55">
        <f t="shared" si="34"/>
        <v>0</v>
      </c>
      <c r="AT17" s="52">
        <f t="shared" ref="AT17:AY17" si="35">L17+AD17</f>
        <v>0</v>
      </c>
      <c r="AU17" s="52">
        <f t="shared" si="35"/>
        <v>0</v>
      </c>
      <c r="AV17" s="52">
        <f t="shared" si="35"/>
        <v>0</v>
      </c>
      <c r="AW17" s="52">
        <f t="shared" si="35"/>
        <v>0</v>
      </c>
      <c r="AX17" s="52">
        <f t="shared" si="35"/>
        <v>0</v>
      </c>
      <c r="AY17" s="52">
        <f t="shared" si="35"/>
        <v>0</v>
      </c>
    </row>
    <row r="18" spans="1:51" s="40" customFormat="1" ht="10.5" x14ac:dyDescent="0.25">
      <c r="A18" s="48"/>
      <c r="B18" s="40" t="s">
        <v>59</v>
      </c>
      <c r="C18" s="40" t="e">
        <f>C17/AM17</f>
        <v>#DIV/0!</v>
      </c>
      <c r="D18" s="40" t="e">
        <f t="shared" ref="D18:H18" si="36">D17/AN17</f>
        <v>#DIV/0!</v>
      </c>
      <c r="E18" s="40" t="e">
        <f t="shared" si="36"/>
        <v>#DIV/0!</v>
      </c>
      <c r="F18" s="40" t="e">
        <f t="shared" si="36"/>
        <v>#DIV/0!</v>
      </c>
      <c r="G18" s="40" t="e">
        <f t="shared" si="36"/>
        <v>#DIV/0!</v>
      </c>
      <c r="H18" s="40" t="e">
        <f t="shared" si="36"/>
        <v>#DIV/0!</v>
      </c>
      <c r="I18" s="37"/>
      <c r="J18" s="37"/>
      <c r="K18" s="37"/>
      <c r="L18" s="40" t="e">
        <f t="shared" ref="L18:Q18" si="37">L17/AT17</f>
        <v>#DIV/0!</v>
      </c>
      <c r="M18" s="40" t="e">
        <f t="shared" si="37"/>
        <v>#DIV/0!</v>
      </c>
      <c r="N18" s="40" t="e">
        <f t="shared" si="37"/>
        <v>#DIV/0!</v>
      </c>
      <c r="O18" s="40" t="e">
        <f t="shared" si="37"/>
        <v>#DIV/0!</v>
      </c>
      <c r="P18" s="40" t="e">
        <f t="shared" si="37"/>
        <v>#DIV/0!</v>
      </c>
      <c r="Q18" s="40" t="e">
        <f t="shared" si="37"/>
        <v>#DIV/0!</v>
      </c>
      <c r="S18" s="48"/>
      <c r="T18" s="40" t="s">
        <v>59</v>
      </c>
      <c r="U18" s="40" t="e">
        <f>U17/AM17</f>
        <v>#DIV/0!</v>
      </c>
      <c r="V18" s="40" t="e">
        <f t="shared" ref="V18:Z18" si="38">V17/AN17</f>
        <v>#DIV/0!</v>
      </c>
      <c r="W18" s="40" t="e">
        <f t="shared" si="38"/>
        <v>#DIV/0!</v>
      </c>
      <c r="X18" s="40" t="e">
        <f t="shared" si="38"/>
        <v>#DIV/0!</v>
      </c>
      <c r="Y18" s="40" t="e">
        <f t="shared" si="38"/>
        <v>#DIV/0!</v>
      </c>
      <c r="Z18" s="40" t="e">
        <f t="shared" si="38"/>
        <v>#DIV/0!</v>
      </c>
      <c r="AD18" s="40" t="e">
        <f t="shared" ref="AD18:AI18" si="39">AD17/AT17</f>
        <v>#DIV/0!</v>
      </c>
      <c r="AE18" s="40" t="e">
        <f t="shared" si="39"/>
        <v>#DIV/0!</v>
      </c>
      <c r="AF18" s="40" t="e">
        <f t="shared" si="39"/>
        <v>#DIV/0!</v>
      </c>
      <c r="AG18" s="40" t="e">
        <f t="shared" si="39"/>
        <v>#DIV/0!</v>
      </c>
      <c r="AH18" s="40" t="e">
        <f t="shared" si="39"/>
        <v>#DIV/0!</v>
      </c>
      <c r="AI18" s="40" t="e">
        <f t="shared" si="39"/>
        <v>#DIV/0!</v>
      </c>
      <c r="AK18" s="48"/>
      <c r="AM18" s="42"/>
      <c r="AN18" s="42"/>
      <c r="AO18" s="42"/>
      <c r="AP18" s="42"/>
      <c r="AQ18" s="42"/>
      <c r="AR18" s="42"/>
      <c r="AS18" s="38"/>
      <c r="AT18" s="42"/>
      <c r="AU18" s="42"/>
      <c r="AV18" s="42"/>
      <c r="AW18" s="42"/>
      <c r="AX18" s="42"/>
      <c r="AY18" s="42"/>
    </row>
    <row r="19" spans="1:51" s="36" customFormat="1" ht="10.5" x14ac:dyDescent="0.25">
      <c r="A19" s="44"/>
      <c r="B19" s="36" t="s">
        <v>62</v>
      </c>
      <c r="C19" s="49" t="e">
        <f>ROUND(C10/C17,0)&amp;":1"</f>
        <v>#DIV/0!</v>
      </c>
      <c r="D19" s="49" t="e">
        <f t="shared" ref="D19:H19" si="40">ROUND(D10/D17,0)&amp;":1"</f>
        <v>#DIV/0!</v>
      </c>
      <c r="E19" s="49" t="e">
        <f t="shared" si="40"/>
        <v>#DIV/0!</v>
      </c>
      <c r="F19" s="49" t="e">
        <f t="shared" si="40"/>
        <v>#DIV/0!</v>
      </c>
      <c r="G19" s="49" t="e">
        <f t="shared" si="40"/>
        <v>#DIV/0!</v>
      </c>
      <c r="H19" s="49" t="e">
        <f t="shared" si="40"/>
        <v>#DIV/0!</v>
      </c>
      <c r="J19" s="39"/>
      <c r="K19" s="39"/>
      <c r="M19" s="37"/>
      <c r="N19" s="37"/>
      <c r="O19" s="37"/>
      <c r="P19" s="37"/>
      <c r="Q19" s="37"/>
      <c r="S19" s="44"/>
      <c r="T19" s="36" t="s">
        <v>63</v>
      </c>
      <c r="U19" s="49" t="e">
        <f>ROUND(U10/U17,0)&amp;":1"</f>
        <v>#DIV/0!</v>
      </c>
      <c r="V19" s="49" t="e">
        <f t="shared" ref="V19:Z19" si="41">ROUND(V10/V17,0)&amp;":1"</f>
        <v>#DIV/0!</v>
      </c>
      <c r="W19" s="49" t="e">
        <f t="shared" si="41"/>
        <v>#DIV/0!</v>
      </c>
      <c r="X19" s="49" t="e">
        <f t="shared" si="41"/>
        <v>#DIV/0!</v>
      </c>
      <c r="Y19" s="49" t="e">
        <f t="shared" si="41"/>
        <v>#DIV/0!</v>
      </c>
      <c r="Z19" s="49" t="e">
        <f t="shared" si="41"/>
        <v>#DIV/0!</v>
      </c>
      <c r="AB19" s="39"/>
      <c r="AC19" s="39"/>
      <c r="AE19" s="37"/>
      <c r="AF19" s="37"/>
      <c r="AG19" s="37"/>
      <c r="AH19" s="37"/>
      <c r="AI19" s="37"/>
      <c r="AK19" s="44"/>
      <c r="AL19" s="36" t="s">
        <v>61</v>
      </c>
      <c r="AM19" s="49" t="e">
        <f>ROUND(AM10/AM17,0)&amp;":1"</f>
        <v>#DIV/0!</v>
      </c>
      <c r="AN19" s="49" t="e">
        <f t="shared" ref="AN19:AR19" si="42">ROUND(AN10/AN17,0)&amp;":1"</f>
        <v>#DIV/0!</v>
      </c>
      <c r="AO19" s="49" t="e">
        <f t="shared" si="42"/>
        <v>#DIV/0!</v>
      </c>
      <c r="AP19" s="49" t="e">
        <f t="shared" si="42"/>
        <v>#DIV/0!</v>
      </c>
      <c r="AQ19" s="49" t="e">
        <f t="shared" si="42"/>
        <v>#DIV/0!</v>
      </c>
      <c r="AR19" s="49" t="e">
        <f t="shared" si="42"/>
        <v>#DIV/0!</v>
      </c>
      <c r="AU19" s="38"/>
      <c r="AV19" s="38"/>
      <c r="AW19" s="38"/>
      <c r="AX19" s="38"/>
      <c r="AY19" s="38"/>
    </row>
    <row r="20" spans="1:51" x14ac:dyDescent="0.35">
      <c r="K20" s="25"/>
      <c r="AC20" s="25"/>
      <c r="AU20" s="25"/>
      <c r="AV20" s="25"/>
      <c r="AW20" s="25"/>
      <c r="AX20" s="25"/>
      <c r="AY20" s="25"/>
    </row>
    <row r="21" spans="1:51" x14ac:dyDescent="0.35">
      <c r="A21" s="43" t="s">
        <v>45</v>
      </c>
      <c r="K21" s="22"/>
      <c r="L21" s="21" t="s">
        <v>2</v>
      </c>
      <c r="M21" s="21" t="s">
        <v>3</v>
      </c>
      <c r="N21" s="21" t="s">
        <v>4</v>
      </c>
      <c r="O21" s="21" t="s">
        <v>5</v>
      </c>
      <c r="P21" s="21" t="s">
        <v>6</v>
      </c>
      <c r="Q21" s="21" t="s">
        <v>7</v>
      </c>
      <c r="S21" s="43" t="s">
        <v>45</v>
      </c>
      <c r="AC21" s="22"/>
      <c r="AD21" s="21" t="s">
        <v>2</v>
      </c>
      <c r="AE21" s="21" t="s">
        <v>3</v>
      </c>
      <c r="AF21" s="21" t="s">
        <v>4</v>
      </c>
      <c r="AG21" s="21" t="s">
        <v>5</v>
      </c>
      <c r="AH21" s="21" t="s">
        <v>6</v>
      </c>
      <c r="AI21" s="21" t="s">
        <v>7</v>
      </c>
      <c r="AK21" s="43" t="s">
        <v>45</v>
      </c>
      <c r="AT21" s="21" t="s">
        <v>2</v>
      </c>
      <c r="AU21" s="21" t="s">
        <v>3</v>
      </c>
      <c r="AV21" s="21" t="s">
        <v>4</v>
      </c>
      <c r="AW21" s="21" t="s">
        <v>5</v>
      </c>
      <c r="AX21" s="21" t="s">
        <v>6</v>
      </c>
      <c r="AY21" s="21" t="s">
        <v>7</v>
      </c>
    </row>
    <row r="22" spans="1:51" x14ac:dyDescent="0.35">
      <c r="B22" t="s">
        <v>57</v>
      </c>
      <c r="C22" s="34"/>
      <c r="D22" s="34"/>
      <c r="E22" s="34"/>
      <c r="F22" s="34"/>
      <c r="G22" s="34"/>
      <c r="H22" s="34"/>
      <c r="I22" s="33"/>
      <c r="J22" s="33"/>
      <c r="K22" s="22"/>
      <c r="L22" s="9"/>
      <c r="M22" s="9"/>
      <c r="N22" s="9"/>
      <c r="O22" s="9"/>
      <c r="P22" s="9"/>
      <c r="Q22" s="9"/>
      <c r="T22" t="s">
        <v>57</v>
      </c>
      <c r="U22" s="34"/>
      <c r="V22" s="34"/>
      <c r="W22" s="34"/>
      <c r="X22" s="34"/>
      <c r="Y22" s="34"/>
      <c r="Z22" s="34"/>
      <c r="AA22" s="33"/>
      <c r="AB22" s="33"/>
      <c r="AC22" s="22"/>
      <c r="AD22" s="9"/>
      <c r="AE22" s="9"/>
      <c r="AF22" s="9"/>
      <c r="AG22" s="9"/>
      <c r="AH22" s="9"/>
      <c r="AI22" s="9"/>
      <c r="AL22" t="s">
        <v>57</v>
      </c>
      <c r="AM22" s="33">
        <f>C22+U22</f>
        <v>0</v>
      </c>
      <c r="AN22" s="33">
        <f t="shared" ref="AN22:AR22" si="43">D22+V22</f>
        <v>0</v>
      </c>
      <c r="AO22" s="33">
        <f t="shared" si="43"/>
        <v>0</v>
      </c>
      <c r="AP22" s="33">
        <f t="shared" si="43"/>
        <v>0</v>
      </c>
      <c r="AQ22" s="33">
        <f t="shared" si="43"/>
        <v>0</v>
      </c>
      <c r="AR22" s="33">
        <f t="shared" si="43"/>
        <v>0</v>
      </c>
      <c r="AS22" s="33"/>
      <c r="AT22" s="9"/>
      <c r="AU22" s="9"/>
      <c r="AV22" s="9"/>
      <c r="AW22" s="9"/>
      <c r="AX22" s="9"/>
      <c r="AY22" s="9"/>
    </row>
    <row r="23" spans="1:51" x14ac:dyDescent="0.35">
      <c r="B23" t="s">
        <v>46</v>
      </c>
      <c r="J23" s="29"/>
      <c r="K23" s="26"/>
      <c r="L23" s="27"/>
      <c r="M23" s="27"/>
      <c r="N23" s="27"/>
      <c r="O23" s="27"/>
      <c r="P23" s="27"/>
      <c r="Q23" s="27"/>
      <c r="T23" t="s">
        <v>46</v>
      </c>
      <c r="AB23" s="29"/>
      <c r="AC23" s="26"/>
      <c r="AD23" s="27"/>
      <c r="AE23" s="27"/>
      <c r="AF23" s="27"/>
      <c r="AG23" s="27"/>
      <c r="AH23" s="27"/>
      <c r="AI23" s="27"/>
      <c r="AL23" t="s">
        <v>46</v>
      </c>
      <c r="AT23" s="26">
        <f t="shared" ref="AT23:AY23" si="44">L23+AD23</f>
        <v>0</v>
      </c>
      <c r="AU23" s="26">
        <f t="shared" si="44"/>
        <v>0</v>
      </c>
      <c r="AV23" s="26">
        <f t="shared" si="44"/>
        <v>0</v>
      </c>
      <c r="AW23" s="26">
        <f t="shared" si="44"/>
        <v>0</v>
      </c>
      <c r="AX23" s="26">
        <f t="shared" si="44"/>
        <v>0</v>
      </c>
      <c r="AY23" s="26">
        <f t="shared" si="44"/>
        <v>0</v>
      </c>
    </row>
    <row r="24" spans="1:51" x14ac:dyDescent="0.35">
      <c r="B24" t="s">
        <v>440</v>
      </c>
      <c r="K24" s="26"/>
      <c r="L24" s="27"/>
      <c r="M24" s="27"/>
      <c r="N24" s="27"/>
      <c r="O24" s="27"/>
      <c r="P24" s="27"/>
      <c r="Q24" s="27"/>
      <c r="T24" t="s">
        <v>440</v>
      </c>
      <c r="AC24" s="26"/>
      <c r="AD24" s="27"/>
      <c r="AE24" s="27"/>
      <c r="AF24" s="27"/>
      <c r="AG24" s="27"/>
      <c r="AH24" s="27"/>
      <c r="AI24" s="27"/>
      <c r="AL24" t="s">
        <v>440</v>
      </c>
      <c r="AT24" s="26">
        <f t="shared" ref="AT24:AT34" si="45">L24+AD24</f>
        <v>0</v>
      </c>
      <c r="AU24" s="26">
        <f t="shared" ref="AU24:AU34" si="46">M24+AE24</f>
        <v>0</v>
      </c>
      <c r="AV24" s="26">
        <f t="shared" ref="AV24:AV34" si="47">N24+AF24</f>
        <v>0</v>
      </c>
      <c r="AW24" s="26">
        <f t="shared" ref="AW24:AW34" si="48">O24+AG24</f>
        <v>0</v>
      </c>
      <c r="AX24" s="26">
        <f t="shared" ref="AX24:AX34" si="49">P24+AH24</f>
        <v>0</v>
      </c>
      <c r="AY24" s="26">
        <f t="shared" ref="AY24:AY34" si="50">Q24+AI24</f>
        <v>0</v>
      </c>
    </row>
    <row r="25" spans="1:51" x14ac:dyDescent="0.35">
      <c r="B25" t="s">
        <v>381</v>
      </c>
      <c r="K25" s="31"/>
      <c r="L25" s="35"/>
      <c r="M25" s="35"/>
      <c r="N25" s="35"/>
      <c r="O25" s="35"/>
      <c r="P25" s="35"/>
      <c r="Q25" s="35"/>
      <c r="T25" t="s">
        <v>381</v>
      </c>
      <c r="AC25" s="31"/>
      <c r="AD25" s="35"/>
      <c r="AE25" s="35"/>
      <c r="AF25" s="35"/>
      <c r="AG25" s="35"/>
      <c r="AH25" s="35"/>
      <c r="AI25" s="35"/>
      <c r="AL25" t="s">
        <v>381</v>
      </c>
      <c r="AT25" s="26">
        <f t="shared" ref="AT25:AY28" si="51">L25+AD25</f>
        <v>0</v>
      </c>
      <c r="AU25" s="26">
        <f t="shared" si="51"/>
        <v>0</v>
      </c>
      <c r="AV25" s="26">
        <f t="shared" si="51"/>
        <v>0</v>
      </c>
      <c r="AW25" s="26">
        <f t="shared" si="51"/>
        <v>0</v>
      </c>
      <c r="AX25" s="26">
        <f t="shared" si="51"/>
        <v>0</v>
      </c>
      <c r="AY25" s="26">
        <f t="shared" si="51"/>
        <v>0</v>
      </c>
    </row>
    <row r="26" spans="1:51" x14ac:dyDescent="0.35">
      <c r="B26" t="s">
        <v>380</v>
      </c>
      <c r="K26" s="31"/>
      <c r="L26" s="35"/>
      <c r="M26" s="35"/>
      <c r="N26" s="35"/>
      <c r="O26" s="35"/>
      <c r="P26" s="35"/>
      <c r="Q26" s="35"/>
      <c r="T26" t="s">
        <v>380</v>
      </c>
      <c r="AC26" s="31"/>
      <c r="AD26" s="35"/>
      <c r="AE26" s="35"/>
      <c r="AF26" s="35"/>
      <c r="AG26" s="35"/>
      <c r="AH26" s="35"/>
      <c r="AI26" s="35"/>
      <c r="AL26" t="s">
        <v>380</v>
      </c>
      <c r="AT26" s="26">
        <f t="shared" si="51"/>
        <v>0</v>
      </c>
      <c r="AU26" s="26">
        <f t="shared" si="51"/>
        <v>0</v>
      </c>
      <c r="AV26" s="26">
        <f t="shared" si="51"/>
        <v>0</v>
      </c>
      <c r="AW26" s="26">
        <f t="shared" si="51"/>
        <v>0</v>
      </c>
      <c r="AX26" s="26">
        <f t="shared" si="51"/>
        <v>0</v>
      </c>
      <c r="AY26" s="26">
        <f t="shared" si="51"/>
        <v>0</v>
      </c>
    </row>
    <row r="27" spans="1:51" x14ac:dyDescent="0.35">
      <c r="B27" t="s">
        <v>378</v>
      </c>
      <c r="K27" s="26"/>
      <c r="L27" s="27"/>
      <c r="M27" s="27"/>
      <c r="N27" s="27"/>
      <c r="O27" s="27"/>
      <c r="P27" s="27"/>
      <c r="Q27" s="27"/>
      <c r="T27" t="s">
        <v>378</v>
      </c>
      <c r="AC27" s="26"/>
      <c r="AD27" s="27"/>
      <c r="AE27" s="27"/>
      <c r="AF27" s="27"/>
      <c r="AG27" s="27"/>
      <c r="AH27" s="27"/>
      <c r="AI27" s="27"/>
      <c r="AL27" t="s">
        <v>378</v>
      </c>
      <c r="AT27" s="26">
        <f t="shared" si="51"/>
        <v>0</v>
      </c>
      <c r="AU27" s="26">
        <f t="shared" si="51"/>
        <v>0</v>
      </c>
      <c r="AV27" s="26">
        <f t="shared" si="51"/>
        <v>0</v>
      </c>
      <c r="AW27" s="26">
        <f t="shared" si="51"/>
        <v>0</v>
      </c>
      <c r="AX27" s="26">
        <f t="shared" si="51"/>
        <v>0</v>
      </c>
      <c r="AY27" s="26">
        <f t="shared" si="51"/>
        <v>0</v>
      </c>
    </row>
    <row r="28" spans="1:51" x14ac:dyDescent="0.35">
      <c r="B28" t="s">
        <v>379</v>
      </c>
      <c r="K28" s="26"/>
      <c r="L28" s="27"/>
      <c r="M28" s="27"/>
      <c r="N28" s="27"/>
      <c r="O28" s="27"/>
      <c r="P28" s="27"/>
      <c r="Q28" s="27"/>
      <c r="T28" t="s">
        <v>379</v>
      </c>
      <c r="AC28" s="26"/>
      <c r="AD28" s="27"/>
      <c r="AE28" s="27"/>
      <c r="AF28" s="27"/>
      <c r="AG28" s="27"/>
      <c r="AH28" s="27"/>
      <c r="AI28" s="27"/>
      <c r="AL28" t="s">
        <v>379</v>
      </c>
      <c r="AT28" s="26">
        <f t="shared" si="51"/>
        <v>0</v>
      </c>
      <c r="AU28" s="26">
        <f t="shared" si="51"/>
        <v>0</v>
      </c>
      <c r="AV28" s="26">
        <f t="shared" si="51"/>
        <v>0</v>
      </c>
      <c r="AW28" s="26">
        <f t="shared" si="51"/>
        <v>0</v>
      </c>
      <c r="AX28" s="26">
        <f t="shared" si="51"/>
        <v>0</v>
      </c>
      <c r="AY28" s="26">
        <f t="shared" si="51"/>
        <v>0</v>
      </c>
    </row>
    <row r="29" spans="1:51" x14ac:dyDescent="0.35">
      <c r="B29" t="s">
        <v>450</v>
      </c>
      <c r="K29" s="25"/>
      <c r="L29" s="27"/>
      <c r="M29" s="27"/>
      <c r="N29" s="27"/>
      <c r="O29" s="27"/>
      <c r="P29" s="27"/>
      <c r="Q29" s="27"/>
      <c r="T29" t="s">
        <v>383</v>
      </c>
      <c r="AC29" s="25"/>
      <c r="AD29" s="27"/>
      <c r="AE29" s="27"/>
      <c r="AF29" s="27"/>
      <c r="AG29" s="27"/>
      <c r="AH29" s="27"/>
      <c r="AI29" s="27"/>
      <c r="AL29" t="s">
        <v>383</v>
      </c>
      <c r="AT29" s="26">
        <f t="shared" si="45"/>
        <v>0</v>
      </c>
      <c r="AU29" s="26">
        <f t="shared" si="46"/>
        <v>0</v>
      </c>
      <c r="AV29" s="26">
        <f t="shared" si="47"/>
        <v>0</v>
      </c>
      <c r="AW29" s="26">
        <f t="shared" si="48"/>
        <v>0</v>
      </c>
      <c r="AX29" s="26">
        <f t="shared" si="49"/>
        <v>0</v>
      </c>
      <c r="AY29" s="26">
        <f t="shared" si="50"/>
        <v>0</v>
      </c>
    </row>
    <row r="30" spans="1:51" x14ac:dyDescent="0.35">
      <c r="B30" t="s">
        <v>100</v>
      </c>
      <c r="K30" s="25"/>
      <c r="L30" s="27"/>
      <c r="M30" s="27"/>
      <c r="N30" s="27"/>
      <c r="O30" s="27"/>
      <c r="P30" s="27"/>
      <c r="Q30" s="27"/>
      <c r="T30" t="s">
        <v>100</v>
      </c>
      <c r="AC30" s="25"/>
      <c r="AD30" s="27"/>
      <c r="AE30" s="27"/>
      <c r="AF30" s="27"/>
      <c r="AG30" s="27"/>
      <c r="AH30" s="27"/>
      <c r="AI30" s="27"/>
      <c r="AL30" t="s">
        <v>100</v>
      </c>
      <c r="AT30" s="26">
        <f t="shared" si="45"/>
        <v>0</v>
      </c>
      <c r="AU30" s="26">
        <f t="shared" si="46"/>
        <v>0</v>
      </c>
      <c r="AV30" s="26">
        <f t="shared" si="47"/>
        <v>0</v>
      </c>
      <c r="AW30" s="26">
        <f t="shared" si="48"/>
        <v>0</v>
      </c>
      <c r="AX30" s="26">
        <f t="shared" si="49"/>
        <v>0</v>
      </c>
      <c r="AY30" s="26">
        <f t="shared" si="50"/>
        <v>0</v>
      </c>
    </row>
    <row r="31" spans="1:51" x14ac:dyDescent="0.35">
      <c r="B31" t="s">
        <v>104</v>
      </c>
      <c r="K31" s="26"/>
      <c r="L31" s="27"/>
      <c r="M31" s="27"/>
      <c r="N31" s="27"/>
      <c r="O31" s="27"/>
      <c r="P31" s="27"/>
      <c r="Q31" s="27"/>
      <c r="T31" t="s">
        <v>104</v>
      </c>
      <c r="AC31" s="26"/>
      <c r="AD31" s="27"/>
      <c r="AE31" s="27"/>
      <c r="AF31" s="27"/>
      <c r="AG31" s="27"/>
      <c r="AH31" s="27"/>
      <c r="AI31" s="27"/>
      <c r="AL31" t="s">
        <v>104</v>
      </c>
      <c r="AT31" s="26">
        <f t="shared" si="45"/>
        <v>0</v>
      </c>
      <c r="AU31" s="26">
        <f t="shared" si="46"/>
        <v>0</v>
      </c>
      <c r="AV31" s="26">
        <f t="shared" si="47"/>
        <v>0</v>
      </c>
      <c r="AW31" s="26">
        <f t="shared" si="48"/>
        <v>0</v>
      </c>
      <c r="AX31" s="26">
        <f t="shared" si="49"/>
        <v>0</v>
      </c>
      <c r="AY31" s="26">
        <f t="shared" si="50"/>
        <v>0</v>
      </c>
    </row>
    <row r="32" spans="1:51" x14ac:dyDescent="0.35">
      <c r="B32" t="s">
        <v>105</v>
      </c>
      <c r="K32" s="25"/>
      <c r="L32" s="27"/>
      <c r="M32" s="27"/>
      <c r="N32" s="27"/>
      <c r="O32" s="27"/>
      <c r="P32" s="27"/>
      <c r="Q32" s="27"/>
      <c r="T32" t="s">
        <v>105</v>
      </c>
      <c r="AC32" s="25"/>
      <c r="AD32" s="27"/>
      <c r="AE32" s="27"/>
      <c r="AF32" s="27"/>
      <c r="AG32" s="27"/>
      <c r="AH32" s="27"/>
      <c r="AI32" s="27"/>
      <c r="AL32" t="s">
        <v>105</v>
      </c>
      <c r="AT32" s="26">
        <f t="shared" si="45"/>
        <v>0</v>
      </c>
      <c r="AU32" s="26">
        <f t="shared" si="46"/>
        <v>0</v>
      </c>
      <c r="AV32" s="26">
        <f t="shared" si="47"/>
        <v>0</v>
      </c>
      <c r="AW32" s="26">
        <f t="shared" si="48"/>
        <v>0</v>
      </c>
      <c r="AX32" s="26">
        <f t="shared" si="49"/>
        <v>0</v>
      </c>
      <c r="AY32" s="26">
        <f t="shared" si="50"/>
        <v>0</v>
      </c>
    </row>
    <row r="33" spans="1:51" x14ac:dyDescent="0.35">
      <c r="B33" t="s">
        <v>106</v>
      </c>
      <c r="K33" s="25"/>
      <c r="L33" s="27"/>
      <c r="M33" s="27"/>
      <c r="N33" s="27"/>
      <c r="O33" s="27"/>
      <c r="P33" s="27"/>
      <c r="Q33" s="27"/>
      <c r="T33" t="s">
        <v>106</v>
      </c>
      <c r="AC33" s="25"/>
      <c r="AD33" s="27"/>
      <c r="AE33" s="27"/>
      <c r="AF33" s="27"/>
      <c r="AG33" s="27"/>
      <c r="AH33" s="27"/>
      <c r="AI33" s="27"/>
      <c r="AL33" t="s">
        <v>106</v>
      </c>
      <c r="AT33" s="26">
        <f t="shared" si="45"/>
        <v>0</v>
      </c>
      <c r="AU33" s="26">
        <f t="shared" si="46"/>
        <v>0</v>
      </c>
      <c r="AV33" s="26">
        <f t="shared" si="47"/>
        <v>0</v>
      </c>
      <c r="AW33" s="26">
        <f t="shared" si="48"/>
        <v>0</v>
      </c>
      <c r="AX33" s="26">
        <f t="shared" si="49"/>
        <v>0</v>
      </c>
      <c r="AY33" s="26">
        <f t="shared" si="50"/>
        <v>0</v>
      </c>
    </row>
    <row r="34" spans="1:51" x14ac:dyDescent="0.35">
      <c r="B34" t="s">
        <v>107</v>
      </c>
      <c r="K34" s="25"/>
      <c r="L34" s="27"/>
      <c r="M34" s="27"/>
      <c r="N34" s="27"/>
      <c r="O34" s="27"/>
      <c r="P34" s="27"/>
      <c r="Q34" s="27"/>
      <c r="T34" t="s">
        <v>107</v>
      </c>
      <c r="AC34" s="25"/>
      <c r="AD34" s="27"/>
      <c r="AE34" s="27"/>
      <c r="AF34" s="27"/>
      <c r="AG34" s="27"/>
      <c r="AH34" s="27"/>
      <c r="AI34" s="27"/>
      <c r="AL34" t="s">
        <v>107</v>
      </c>
      <c r="AT34" s="26">
        <f t="shared" si="45"/>
        <v>0</v>
      </c>
      <c r="AU34" s="26">
        <f t="shared" si="46"/>
        <v>0</v>
      </c>
      <c r="AV34" s="26">
        <f t="shared" si="47"/>
        <v>0</v>
      </c>
      <c r="AW34" s="26">
        <f t="shared" si="48"/>
        <v>0</v>
      </c>
      <c r="AX34" s="26">
        <f t="shared" si="49"/>
        <v>0</v>
      </c>
      <c r="AY34" s="26">
        <f t="shared" si="50"/>
        <v>0</v>
      </c>
    </row>
    <row r="35" spans="1:51" x14ac:dyDescent="0.35">
      <c r="B35" t="s">
        <v>382</v>
      </c>
      <c r="K35" s="26"/>
      <c r="L35" s="27"/>
      <c r="M35" s="27"/>
      <c r="N35" s="27"/>
      <c r="O35" s="27"/>
      <c r="P35" s="27"/>
      <c r="Q35" s="27"/>
      <c r="T35" t="s">
        <v>382</v>
      </c>
      <c r="AC35" s="26"/>
      <c r="AD35" s="27"/>
      <c r="AE35" s="27"/>
      <c r="AF35" s="27"/>
      <c r="AG35" s="27"/>
      <c r="AH35" s="27"/>
      <c r="AI35" s="27"/>
      <c r="AL35" t="s">
        <v>382</v>
      </c>
      <c r="AT35" s="26">
        <f t="shared" ref="AT35:AY35" si="52">L35+AD35</f>
        <v>0</v>
      </c>
      <c r="AU35" s="26">
        <f t="shared" si="52"/>
        <v>0</v>
      </c>
      <c r="AV35" s="26">
        <f t="shared" si="52"/>
        <v>0</v>
      </c>
      <c r="AW35" s="26">
        <f t="shared" si="52"/>
        <v>0</v>
      </c>
      <c r="AX35" s="26">
        <f t="shared" si="52"/>
        <v>0</v>
      </c>
      <c r="AY35" s="26">
        <f t="shared" si="52"/>
        <v>0</v>
      </c>
    </row>
    <row r="36" spans="1:51" s="43" customFormat="1" x14ac:dyDescent="0.35">
      <c r="B36" s="43" t="s">
        <v>64</v>
      </c>
      <c r="J36" s="54"/>
      <c r="K36" s="54"/>
      <c r="L36" s="57">
        <f>SUM(L23:L35)</f>
        <v>0</v>
      </c>
      <c r="M36" s="57">
        <f t="shared" ref="M36:Q36" si="53">SUM(M23:M35)</f>
        <v>0</v>
      </c>
      <c r="N36" s="57">
        <f t="shared" si="53"/>
        <v>0</v>
      </c>
      <c r="O36" s="57">
        <f t="shared" si="53"/>
        <v>0</v>
      </c>
      <c r="P36" s="57">
        <f t="shared" si="53"/>
        <v>0</v>
      </c>
      <c r="Q36" s="57">
        <f t="shared" si="53"/>
        <v>0</v>
      </c>
      <c r="T36" s="43" t="s">
        <v>65</v>
      </c>
      <c r="AB36" s="54"/>
      <c r="AC36" s="54"/>
      <c r="AD36" s="57">
        <f>SUM(AD23:AD35)</f>
        <v>0</v>
      </c>
      <c r="AE36" s="57">
        <f t="shared" ref="AE36:AI36" si="54">SUM(AE23:AE35)</f>
        <v>0</v>
      </c>
      <c r="AF36" s="57">
        <f t="shared" si="54"/>
        <v>0</v>
      </c>
      <c r="AG36" s="57">
        <f t="shared" si="54"/>
        <v>0</v>
      </c>
      <c r="AH36" s="57">
        <f t="shared" si="54"/>
        <v>0</v>
      </c>
      <c r="AI36" s="57">
        <f t="shared" si="54"/>
        <v>0</v>
      </c>
      <c r="AL36" s="43" t="s">
        <v>68</v>
      </c>
      <c r="AT36" s="57">
        <f>SUM(AT23:AT35)</f>
        <v>0</v>
      </c>
      <c r="AU36" s="57">
        <f t="shared" ref="AU36:AY36" si="55">SUM(AU23:AU35)</f>
        <v>0</v>
      </c>
      <c r="AV36" s="57">
        <f t="shared" si="55"/>
        <v>0</v>
      </c>
      <c r="AW36" s="57">
        <f t="shared" si="55"/>
        <v>0</v>
      </c>
      <c r="AX36" s="57">
        <f t="shared" si="55"/>
        <v>0</v>
      </c>
      <c r="AY36" s="57">
        <f t="shared" si="55"/>
        <v>0</v>
      </c>
    </row>
    <row r="37" spans="1:51" s="40" customFormat="1" ht="10.5" x14ac:dyDescent="0.25">
      <c r="A37" s="48"/>
      <c r="B37" s="40" t="s">
        <v>58</v>
      </c>
      <c r="I37" s="37"/>
      <c r="J37" s="37"/>
      <c r="K37" s="38"/>
      <c r="L37" s="37" t="e">
        <f t="shared" ref="L37:Q37" si="56">L36/L17</f>
        <v>#DIV/0!</v>
      </c>
      <c r="M37" s="37" t="e">
        <f t="shared" si="56"/>
        <v>#DIV/0!</v>
      </c>
      <c r="N37" s="37" t="e">
        <f t="shared" si="56"/>
        <v>#DIV/0!</v>
      </c>
      <c r="O37" s="37" t="e">
        <f t="shared" si="56"/>
        <v>#DIV/0!</v>
      </c>
      <c r="P37" s="37" t="e">
        <f t="shared" si="56"/>
        <v>#DIV/0!</v>
      </c>
      <c r="Q37" s="37" t="e">
        <f t="shared" si="56"/>
        <v>#DIV/0!</v>
      </c>
      <c r="S37" s="48"/>
      <c r="T37" s="40" t="s">
        <v>58</v>
      </c>
      <c r="AA37" s="37"/>
      <c r="AB37" s="37"/>
      <c r="AC37" s="38"/>
      <c r="AD37" s="37" t="e">
        <f t="shared" ref="AD37:AI37" si="57">AD36/AD17</f>
        <v>#DIV/0!</v>
      </c>
      <c r="AE37" s="37" t="e">
        <f t="shared" si="57"/>
        <v>#DIV/0!</v>
      </c>
      <c r="AF37" s="37" t="e">
        <f t="shared" si="57"/>
        <v>#DIV/0!</v>
      </c>
      <c r="AG37" s="37" t="e">
        <f t="shared" si="57"/>
        <v>#DIV/0!</v>
      </c>
      <c r="AH37" s="37" t="e">
        <f t="shared" si="57"/>
        <v>#DIV/0!</v>
      </c>
      <c r="AI37" s="37" t="e">
        <f t="shared" si="57"/>
        <v>#DIV/0!</v>
      </c>
      <c r="AK37" s="48"/>
      <c r="AL37" s="40" t="s">
        <v>58</v>
      </c>
      <c r="AM37" s="42"/>
      <c r="AN37" s="42"/>
      <c r="AO37" s="42"/>
      <c r="AP37" s="42"/>
      <c r="AQ37" s="42"/>
      <c r="AR37" s="42"/>
      <c r="AS37" s="38"/>
      <c r="AT37" s="38" t="e">
        <f t="shared" ref="AT37:AY37" si="58">AT36/AT17</f>
        <v>#DIV/0!</v>
      </c>
      <c r="AU37" s="38" t="e">
        <f t="shared" si="58"/>
        <v>#DIV/0!</v>
      </c>
      <c r="AV37" s="38" t="e">
        <f t="shared" si="58"/>
        <v>#DIV/0!</v>
      </c>
      <c r="AW37" s="38" t="e">
        <f t="shared" si="58"/>
        <v>#DIV/0!</v>
      </c>
      <c r="AX37" s="38" t="e">
        <f t="shared" si="58"/>
        <v>#DIV/0!</v>
      </c>
      <c r="AY37" s="38" t="e">
        <f t="shared" si="58"/>
        <v>#DIV/0!</v>
      </c>
    </row>
    <row r="38" spans="1:51" x14ac:dyDescent="0.35">
      <c r="AU38" s="25"/>
      <c r="AV38" s="25"/>
      <c r="AW38" s="25"/>
      <c r="AX38" s="25"/>
      <c r="AY38" s="25"/>
    </row>
    <row r="39" spans="1:51" s="43" customFormat="1" x14ac:dyDescent="0.35">
      <c r="A39" s="43" t="s">
        <v>60</v>
      </c>
      <c r="J39" s="54"/>
      <c r="K39" s="54"/>
      <c r="L39" s="58">
        <f>L17+L36</f>
        <v>0</v>
      </c>
      <c r="M39" s="58">
        <f t="shared" ref="M39:Q39" si="59">M17+M36</f>
        <v>0</v>
      </c>
      <c r="N39" s="58">
        <f t="shared" si="59"/>
        <v>0</v>
      </c>
      <c r="O39" s="58">
        <f t="shared" si="59"/>
        <v>0</v>
      </c>
      <c r="P39" s="58">
        <f t="shared" si="59"/>
        <v>0</v>
      </c>
      <c r="Q39" s="58">
        <f t="shared" si="59"/>
        <v>0</v>
      </c>
      <c r="S39" s="43" t="s">
        <v>66</v>
      </c>
      <c r="AB39" s="54"/>
      <c r="AC39" s="54"/>
      <c r="AD39" s="58">
        <f>AD17+AD36</f>
        <v>0</v>
      </c>
      <c r="AE39" s="58">
        <f t="shared" ref="AE39:AI39" si="60">AE17+AE36</f>
        <v>0</v>
      </c>
      <c r="AF39" s="58">
        <f t="shared" si="60"/>
        <v>0</v>
      </c>
      <c r="AG39" s="58">
        <f t="shared" si="60"/>
        <v>0</v>
      </c>
      <c r="AH39" s="58">
        <f t="shared" si="60"/>
        <v>0</v>
      </c>
      <c r="AI39" s="58">
        <f t="shared" si="60"/>
        <v>0</v>
      </c>
      <c r="AK39" s="43" t="s">
        <v>67</v>
      </c>
      <c r="AT39" s="58">
        <f>AT17+AT36</f>
        <v>0</v>
      </c>
      <c r="AU39" s="58">
        <f t="shared" ref="AU39:AY39" si="61">AU17+AU36</f>
        <v>0</v>
      </c>
      <c r="AV39" s="58">
        <f t="shared" si="61"/>
        <v>0</v>
      </c>
      <c r="AW39" s="58">
        <f t="shared" si="61"/>
        <v>0</v>
      </c>
      <c r="AX39" s="58">
        <f t="shared" si="61"/>
        <v>0</v>
      </c>
      <c r="AY39" s="58">
        <f t="shared" si="61"/>
        <v>0</v>
      </c>
    </row>
    <row r="40" spans="1:51" s="40" customFormat="1" ht="10.5" x14ac:dyDescent="0.25">
      <c r="A40" s="48"/>
      <c r="B40" s="40" t="s">
        <v>59</v>
      </c>
      <c r="I40" s="37"/>
      <c r="J40" s="37"/>
      <c r="K40" s="37"/>
      <c r="L40" s="40" t="e">
        <f>L39/AT39</f>
        <v>#DIV/0!</v>
      </c>
      <c r="M40" s="40" t="e">
        <f t="shared" ref="M40:Q40" si="62">M39/AU39</f>
        <v>#DIV/0!</v>
      </c>
      <c r="N40" s="40" t="e">
        <f t="shared" si="62"/>
        <v>#DIV/0!</v>
      </c>
      <c r="O40" s="40" t="e">
        <f t="shared" si="62"/>
        <v>#DIV/0!</v>
      </c>
      <c r="P40" s="40" t="e">
        <f t="shared" si="62"/>
        <v>#DIV/0!</v>
      </c>
      <c r="Q40" s="40" t="e">
        <f t="shared" si="62"/>
        <v>#DIV/0!</v>
      </c>
      <c r="S40" s="48"/>
      <c r="T40" s="40" t="s">
        <v>59</v>
      </c>
      <c r="AD40" s="40" t="e">
        <f>AD39/AT39</f>
        <v>#DIV/0!</v>
      </c>
      <c r="AE40" s="40" t="e">
        <f t="shared" ref="AE40:AI40" si="63">AE39/AU39</f>
        <v>#DIV/0!</v>
      </c>
      <c r="AF40" s="40" t="e">
        <f t="shared" si="63"/>
        <v>#DIV/0!</v>
      </c>
      <c r="AG40" s="40" t="e">
        <f t="shared" si="63"/>
        <v>#DIV/0!</v>
      </c>
      <c r="AH40" s="40" t="e">
        <f t="shared" si="63"/>
        <v>#DIV/0!</v>
      </c>
      <c r="AI40" s="40" t="e">
        <f t="shared" si="63"/>
        <v>#DIV/0!</v>
      </c>
      <c r="AK40" s="48"/>
      <c r="AM40" s="42"/>
      <c r="AN40" s="42"/>
      <c r="AO40" s="42"/>
      <c r="AP40" s="42"/>
      <c r="AQ40" s="42"/>
      <c r="AR40" s="42"/>
      <c r="AS40" s="38"/>
      <c r="AT40" s="42"/>
      <c r="AU40" s="42"/>
      <c r="AV40" s="42"/>
      <c r="AW40" s="42"/>
      <c r="AX40" s="42"/>
      <c r="AY40" s="42"/>
    </row>
    <row r="41" spans="1:51" s="40" customFormat="1" ht="10.5" x14ac:dyDescent="0.25">
      <c r="A41" s="48"/>
      <c r="B41" s="40" t="s">
        <v>69</v>
      </c>
      <c r="I41" s="37"/>
      <c r="J41" s="37"/>
      <c r="K41" s="38"/>
      <c r="L41" s="59" t="e">
        <f t="shared" ref="L41:Q41" si="64">L39/C10</f>
        <v>#DIV/0!</v>
      </c>
      <c r="M41" s="59" t="e">
        <f t="shared" si="64"/>
        <v>#DIV/0!</v>
      </c>
      <c r="N41" s="59" t="e">
        <f t="shared" si="64"/>
        <v>#DIV/0!</v>
      </c>
      <c r="O41" s="59" t="e">
        <f t="shared" si="64"/>
        <v>#DIV/0!</v>
      </c>
      <c r="P41" s="59" t="e">
        <f t="shared" si="64"/>
        <v>#DIV/0!</v>
      </c>
      <c r="Q41" s="59" t="e">
        <f t="shared" si="64"/>
        <v>#DIV/0!</v>
      </c>
      <c r="S41" s="48"/>
      <c r="T41" s="40" t="s">
        <v>70</v>
      </c>
      <c r="AA41" s="37"/>
      <c r="AB41" s="37"/>
      <c r="AC41" s="38"/>
      <c r="AD41" s="59" t="e">
        <f t="shared" ref="AD41:AI41" si="65">AD39/U10</f>
        <v>#DIV/0!</v>
      </c>
      <c r="AE41" s="59" t="e">
        <f t="shared" si="65"/>
        <v>#DIV/0!</v>
      </c>
      <c r="AF41" s="59" t="e">
        <f t="shared" si="65"/>
        <v>#DIV/0!</v>
      </c>
      <c r="AG41" s="59" t="e">
        <f t="shared" si="65"/>
        <v>#DIV/0!</v>
      </c>
      <c r="AH41" s="59" t="e">
        <f t="shared" si="65"/>
        <v>#DIV/0!</v>
      </c>
      <c r="AI41" s="59" t="e">
        <f t="shared" si="65"/>
        <v>#DIV/0!</v>
      </c>
      <c r="AK41" s="48"/>
      <c r="AL41" s="40" t="s">
        <v>426</v>
      </c>
      <c r="AS41" s="37"/>
      <c r="AT41" s="59" t="e">
        <f t="shared" ref="AT41:AY41" si="66">AT39/AM10</f>
        <v>#DIV/0!</v>
      </c>
      <c r="AU41" s="59" t="e">
        <f t="shared" si="66"/>
        <v>#DIV/0!</v>
      </c>
      <c r="AV41" s="59" t="e">
        <f t="shared" si="66"/>
        <v>#DIV/0!</v>
      </c>
      <c r="AW41" s="59" t="e">
        <f t="shared" si="66"/>
        <v>#DIV/0!</v>
      </c>
      <c r="AX41" s="59" t="e">
        <f t="shared" si="66"/>
        <v>#DIV/0!</v>
      </c>
      <c r="AY41" s="59" t="e">
        <f t="shared" si="66"/>
        <v>#DIV/0!</v>
      </c>
    </row>
    <row r="42" spans="1:51" x14ac:dyDescent="0.35">
      <c r="AU42" s="25"/>
      <c r="AV42" s="25"/>
      <c r="AW42" s="25"/>
      <c r="AX42" s="25"/>
      <c r="AY42" s="25"/>
    </row>
    <row r="43" spans="1:51" x14ac:dyDescent="0.35">
      <c r="AU43" s="25"/>
      <c r="AV43" s="25"/>
      <c r="AW43" s="25"/>
      <c r="AX43" s="25"/>
      <c r="AY43" s="25"/>
    </row>
    <row r="44" spans="1:51" x14ac:dyDescent="0.35">
      <c r="AU44" s="25"/>
      <c r="AV44" s="25"/>
      <c r="AW44" s="25"/>
      <c r="AX44" s="25"/>
      <c r="AY44" s="25"/>
    </row>
    <row r="45" spans="1:51" x14ac:dyDescent="0.35">
      <c r="A45" s="43" t="s">
        <v>412</v>
      </c>
      <c r="B45" t="s">
        <v>413</v>
      </c>
      <c r="AU45" s="25"/>
      <c r="AV45" s="25"/>
      <c r="AW45" s="25"/>
      <c r="AX45" s="25"/>
      <c r="AY45" s="25"/>
    </row>
    <row r="46" spans="1:51" x14ac:dyDescent="0.35">
      <c r="B46" s="2" t="s">
        <v>425</v>
      </c>
      <c r="AU46" s="25"/>
      <c r="AV46" s="25"/>
      <c r="AW46" s="25"/>
      <c r="AX46" s="25"/>
      <c r="AY46" s="25"/>
    </row>
    <row r="47" spans="1:51" x14ac:dyDescent="0.35">
      <c r="AU47" s="25"/>
      <c r="AV47" s="25"/>
      <c r="AW47" s="25"/>
      <c r="AX47" s="25"/>
      <c r="AY47" s="25"/>
    </row>
    <row r="48" spans="1:51" x14ac:dyDescent="0.35">
      <c r="AU48" s="25"/>
      <c r="AV48" s="25"/>
      <c r="AW48" s="25"/>
      <c r="AX48" s="25"/>
      <c r="AY48" s="25"/>
    </row>
    <row r="49" spans="47:51" x14ac:dyDescent="0.35">
      <c r="AU49" s="25"/>
      <c r="AV49" s="25"/>
      <c r="AW49" s="25"/>
      <c r="AX49" s="25"/>
      <c r="AY49" s="25"/>
    </row>
    <row r="50" spans="47:51" x14ac:dyDescent="0.35">
      <c r="AU50" s="25"/>
      <c r="AV50" s="25"/>
      <c r="AW50" s="25"/>
      <c r="AX50" s="25"/>
      <c r="AY50" s="25"/>
    </row>
    <row r="51" spans="47:51" x14ac:dyDescent="0.35">
      <c r="AU51" s="25"/>
      <c r="AV51" s="25"/>
      <c r="AW51" s="25"/>
      <c r="AX51" s="25"/>
      <c r="AY51" s="25"/>
    </row>
    <row r="52" spans="47:51" x14ac:dyDescent="0.35">
      <c r="AU52" s="25"/>
      <c r="AV52" s="25"/>
      <c r="AW52" s="25"/>
      <c r="AX52" s="25"/>
      <c r="AY52" s="25"/>
    </row>
    <row r="53" spans="47:51" x14ac:dyDescent="0.35">
      <c r="AU53" s="25"/>
      <c r="AV53" s="25"/>
      <c r="AW53" s="25"/>
      <c r="AX53" s="25"/>
      <c r="AY53" s="25"/>
    </row>
    <row r="54" spans="47:51" x14ac:dyDescent="0.35">
      <c r="AU54" s="25"/>
      <c r="AV54" s="25"/>
      <c r="AW54" s="25"/>
      <c r="AX54" s="25"/>
      <c r="AY54" s="25"/>
    </row>
    <row r="55" spans="47:51" x14ac:dyDescent="0.35">
      <c r="AU55" s="25"/>
      <c r="AV55" s="25"/>
      <c r="AW55" s="25"/>
      <c r="AX55" s="25"/>
      <c r="AY55" s="25"/>
    </row>
    <row r="56" spans="47:51" x14ac:dyDescent="0.35">
      <c r="AU56" s="25"/>
      <c r="AV56" s="25"/>
      <c r="AW56" s="25"/>
      <c r="AX56" s="25"/>
      <c r="AY56" s="25"/>
    </row>
    <row r="57" spans="47:51" x14ac:dyDescent="0.35">
      <c r="AU57" s="25"/>
      <c r="AV57" s="25"/>
      <c r="AW57" s="25"/>
      <c r="AX57" s="25"/>
      <c r="AY57" s="25"/>
    </row>
    <row r="58" spans="47:51" x14ac:dyDescent="0.35">
      <c r="AU58" s="25"/>
      <c r="AV58" s="25"/>
      <c r="AW58" s="25"/>
      <c r="AX58" s="25"/>
      <c r="AY58" s="25"/>
    </row>
    <row r="59" spans="47:51" x14ac:dyDescent="0.35">
      <c r="AU59" s="25"/>
      <c r="AV59" s="25"/>
      <c r="AW59" s="25"/>
      <c r="AX59" s="25"/>
      <c r="AY59" s="25"/>
    </row>
    <row r="60" spans="47:51" x14ac:dyDescent="0.35">
      <c r="AU60" s="25"/>
      <c r="AV60" s="25"/>
      <c r="AW60" s="25"/>
      <c r="AX60" s="25"/>
      <c r="AY60" s="25"/>
    </row>
    <row r="61" spans="47:51" x14ac:dyDescent="0.35">
      <c r="AU61" s="25"/>
      <c r="AV61" s="25"/>
      <c r="AW61" s="25"/>
      <c r="AX61" s="25"/>
      <c r="AY61" s="25"/>
    </row>
    <row r="62" spans="47:51" x14ac:dyDescent="0.35">
      <c r="AU62" s="25"/>
      <c r="AV62" s="25"/>
      <c r="AW62" s="25"/>
      <c r="AX62" s="25"/>
      <c r="AY62" s="25"/>
    </row>
    <row r="63" spans="47:51" x14ac:dyDescent="0.35">
      <c r="AU63" s="25"/>
      <c r="AV63" s="25"/>
      <c r="AW63" s="25"/>
      <c r="AX63" s="25"/>
      <c r="AY63" s="25"/>
    </row>
    <row r="64" spans="47:51" x14ac:dyDescent="0.35">
      <c r="AU64" s="25"/>
      <c r="AV64" s="25"/>
      <c r="AW64" s="25"/>
      <c r="AX64" s="25"/>
      <c r="AY64" s="25"/>
    </row>
    <row r="65" spans="47:51" x14ac:dyDescent="0.35">
      <c r="AU65" s="25"/>
      <c r="AV65" s="25"/>
      <c r="AW65" s="25"/>
      <c r="AX65" s="25"/>
      <c r="AY65" s="25"/>
    </row>
    <row r="66" spans="47:51" x14ac:dyDescent="0.35">
      <c r="AU66" s="25"/>
      <c r="AV66" s="25"/>
      <c r="AW66" s="25"/>
      <c r="AX66" s="25"/>
      <c r="AY66" s="25"/>
    </row>
    <row r="67" spans="47:51" x14ac:dyDescent="0.35">
      <c r="AU67" s="25"/>
      <c r="AV67" s="25"/>
      <c r="AW67" s="25"/>
      <c r="AX67" s="25"/>
      <c r="AY67" s="25"/>
    </row>
    <row r="68" spans="47:51" x14ac:dyDescent="0.35">
      <c r="AU68" s="25"/>
      <c r="AV68" s="25"/>
      <c r="AW68" s="25"/>
      <c r="AX68" s="25"/>
      <c r="AY68" s="25"/>
    </row>
    <row r="69" spans="47:51" x14ac:dyDescent="0.35">
      <c r="AU69" s="25"/>
      <c r="AV69" s="25"/>
      <c r="AW69" s="25"/>
      <c r="AX69" s="25"/>
      <c r="AY69" s="25"/>
    </row>
    <row r="70" spans="47:51" x14ac:dyDescent="0.35">
      <c r="AU70" s="25"/>
      <c r="AV70" s="25"/>
      <c r="AW70" s="25"/>
      <c r="AX70" s="25"/>
      <c r="AY70" s="25"/>
    </row>
    <row r="71" spans="47:51" x14ac:dyDescent="0.35">
      <c r="AU71" s="25"/>
      <c r="AV71" s="25"/>
      <c r="AW71" s="25"/>
      <c r="AX71" s="25"/>
      <c r="AY71" s="25"/>
    </row>
    <row r="72" spans="47:51" x14ac:dyDescent="0.35">
      <c r="AU72" s="25"/>
      <c r="AV72" s="25"/>
      <c r="AW72" s="25"/>
      <c r="AX72" s="25"/>
      <c r="AY72" s="25"/>
    </row>
    <row r="73" spans="47:51" x14ac:dyDescent="0.35">
      <c r="AU73" s="25"/>
      <c r="AV73" s="25"/>
      <c r="AW73" s="25"/>
      <c r="AX73" s="25"/>
      <c r="AY73" s="25"/>
    </row>
    <row r="74" spans="47:51" x14ac:dyDescent="0.35">
      <c r="AU74" s="25"/>
      <c r="AV74" s="25"/>
      <c r="AW74" s="25"/>
      <c r="AX74" s="25"/>
      <c r="AY74" s="25"/>
    </row>
    <row r="75" spans="47:51" x14ac:dyDescent="0.35">
      <c r="AU75" s="25"/>
      <c r="AV75" s="25"/>
      <c r="AW75" s="25"/>
      <c r="AX75" s="25"/>
      <c r="AY75" s="25"/>
    </row>
    <row r="76" spans="47:51" x14ac:dyDescent="0.35">
      <c r="AU76" s="25"/>
      <c r="AV76" s="25"/>
      <c r="AW76" s="25"/>
      <c r="AX76" s="25"/>
      <c r="AY76" s="25"/>
    </row>
    <row r="77" spans="47:51" x14ac:dyDescent="0.35">
      <c r="AU77" s="25"/>
      <c r="AV77" s="25"/>
      <c r="AW77" s="25"/>
      <c r="AX77" s="25"/>
      <c r="AY77" s="25"/>
    </row>
    <row r="78" spans="47:51" x14ac:dyDescent="0.35">
      <c r="AU78" s="25"/>
      <c r="AV78" s="25"/>
      <c r="AW78" s="25"/>
      <c r="AX78" s="25"/>
      <c r="AY78" s="25"/>
    </row>
    <row r="79" spans="47:51" x14ac:dyDescent="0.35">
      <c r="AU79" s="25"/>
      <c r="AV79" s="25"/>
      <c r="AW79" s="25"/>
      <c r="AX79" s="25"/>
      <c r="AY79" s="25"/>
    </row>
    <row r="80" spans="47:51" x14ac:dyDescent="0.35">
      <c r="AU80" s="25"/>
      <c r="AV80" s="25"/>
      <c r="AW80" s="25"/>
      <c r="AX80" s="25"/>
      <c r="AY80" s="25"/>
    </row>
    <row r="81" spans="47:51" x14ac:dyDescent="0.35">
      <c r="AU81" s="25"/>
      <c r="AV81" s="25"/>
      <c r="AW81" s="25"/>
      <c r="AX81" s="25"/>
      <c r="AY81" s="25"/>
    </row>
    <row r="82" spans="47:51" x14ac:dyDescent="0.35">
      <c r="AU82" s="25"/>
      <c r="AV82" s="25"/>
      <c r="AW82" s="25"/>
      <c r="AX82" s="25"/>
      <c r="AY82" s="25"/>
    </row>
    <row r="83" spans="47:51" x14ac:dyDescent="0.35">
      <c r="AU83" s="25"/>
      <c r="AV83" s="25"/>
      <c r="AW83" s="25"/>
      <c r="AX83" s="25"/>
      <c r="AY83" s="25"/>
    </row>
    <row r="84" spans="47:51" x14ac:dyDescent="0.35">
      <c r="AU84" s="25"/>
      <c r="AV84" s="25"/>
      <c r="AW84" s="25"/>
      <c r="AX84" s="25"/>
      <c r="AY84" s="25"/>
    </row>
    <row r="85" spans="47:51" x14ac:dyDescent="0.35">
      <c r="AU85" s="25"/>
      <c r="AV85" s="25"/>
      <c r="AW85" s="25"/>
      <c r="AX85" s="25"/>
      <c r="AY85" s="25"/>
    </row>
    <row r="86" spans="47:51" x14ac:dyDescent="0.35">
      <c r="AU86" s="25"/>
      <c r="AV86" s="25"/>
      <c r="AW86" s="25"/>
      <c r="AX86" s="25"/>
      <c r="AY86" s="25"/>
    </row>
    <row r="87" spans="47:51" x14ac:dyDescent="0.35">
      <c r="AU87" s="25"/>
      <c r="AV87" s="25"/>
      <c r="AW87" s="25"/>
      <c r="AX87" s="25"/>
      <c r="AY87" s="25"/>
    </row>
    <row r="88" spans="47:51" x14ac:dyDescent="0.35">
      <c r="AU88" s="25"/>
      <c r="AV88" s="25"/>
      <c r="AW88" s="25"/>
      <c r="AX88" s="25"/>
      <c r="AY88" s="25"/>
    </row>
    <row r="89" spans="47:51" x14ac:dyDescent="0.35">
      <c r="AU89" s="25"/>
      <c r="AV89" s="25"/>
      <c r="AW89" s="25"/>
      <c r="AX89" s="25"/>
      <c r="AY89" s="25"/>
    </row>
    <row r="90" spans="47:51" x14ac:dyDescent="0.35">
      <c r="AU90" s="25"/>
      <c r="AV90" s="25"/>
      <c r="AW90" s="25"/>
      <c r="AX90" s="25"/>
      <c r="AY90" s="25"/>
    </row>
    <row r="91" spans="47:51" x14ac:dyDescent="0.35">
      <c r="AU91" s="25"/>
      <c r="AV91" s="25"/>
      <c r="AW91" s="25"/>
      <c r="AX91" s="25"/>
      <c r="AY91" s="25"/>
    </row>
    <row r="92" spans="47:51" x14ac:dyDescent="0.35">
      <c r="AU92" s="25"/>
      <c r="AV92" s="25"/>
      <c r="AW92" s="25"/>
      <c r="AX92" s="25"/>
      <c r="AY92" s="25"/>
    </row>
    <row r="93" spans="47:51" x14ac:dyDescent="0.35">
      <c r="AU93" s="25"/>
      <c r="AV93" s="25"/>
      <c r="AW93" s="25"/>
      <c r="AX93" s="25"/>
      <c r="AY93" s="25"/>
    </row>
    <row r="94" spans="47:51" x14ac:dyDescent="0.35">
      <c r="AU94" s="25"/>
      <c r="AV94" s="25"/>
      <c r="AW94" s="25"/>
      <c r="AX94" s="25"/>
      <c r="AY94" s="25"/>
    </row>
    <row r="95" spans="47:51" x14ac:dyDescent="0.35">
      <c r="AU95" s="25"/>
      <c r="AV95" s="25"/>
      <c r="AW95" s="25"/>
      <c r="AX95" s="25"/>
      <c r="AY95" s="25"/>
    </row>
    <row r="96" spans="47:51" x14ac:dyDescent="0.35">
      <c r="AU96" s="25"/>
      <c r="AV96" s="25"/>
      <c r="AW96" s="25"/>
      <c r="AX96" s="25"/>
      <c r="AY96" s="25"/>
    </row>
    <row r="97" spans="47:51" x14ac:dyDescent="0.35">
      <c r="AU97" s="25"/>
      <c r="AV97" s="25"/>
      <c r="AW97" s="25"/>
      <c r="AX97" s="25"/>
      <c r="AY97" s="25"/>
    </row>
    <row r="98" spans="47:51" x14ac:dyDescent="0.35">
      <c r="AU98" s="25"/>
      <c r="AV98" s="25"/>
      <c r="AW98" s="25"/>
      <c r="AX98" s="25"/>
      <c r="AY98" s="25"/>
    </row>
    <row r="99" spans="47:51" x14ac:dyDescent="0.35">
      <c r="AU99" s="25"/>
      <c r="AV99" s="25"/>
      <c r="AW99" s="25"/>
      <c r="AX99" s="25"/>
      <c r="AY99" s="25"/>
    </row>
    <row r="100" spans="47:51" x14ac:dyDescent="0.35">
      <c r="AU100" s="25"/>
      <c r="AV100" s="25"/>
      <c r="AW100" s="25"/>
      <c r="AX100" s="25"/>
      <c r="AY100" s="25"/>
    </row>
    <row r="101" spans="47:51" x14ac:dyDescent="0.35">
      <c r="AU101" s="25"/>
      <c r="AV101" s="25"/>
      <c r="AW101" s="25"/>
      <c r="AX101" s="25"/>
      <c r="AY101" s="25"/>
    </row>
    <row r="102" spans="47:51" x14ac:dyDescent="0.35">
      <c r="AU102" s="25"/>
      <c r="AV102" s="25"/>
      <c r="AW102" s="25"/>
      <c r="AX102" s="25"/>
      <c r="AY102" s="25"/>
    </row>
    <row r="103" spans="47:51" x14ac:dyDescent="0.35">
      <c r="AU103" s="25"/>
      <c r="AV103" s="25"/>
      <c r="AW103" s="25"/>
      <c r="AX103" s="25"/>
      <c r="AY103" s="25"/>
    </row>
    <row r="104" spans="47:51" x14ac:dyDescent="0.35">
      <c r="AU104" s="25"/>
      <c r="AV104" s="25"/>
      <c r="AW104" s="25"/>
      <c r="AX104" s="25"/>
      <c r="AY104" s="25"/>
    </row>
    <row r="105" spans="47:51" x14ac:dyDescent="0.35">
      <c r="AU105" s="25"/>
      <c r="AV105" s="25"/>
      <c r="AW105" s="25"/>
      <c r="AX105" s="25"/>
      <c r="AY105" s="25"/>
    </row>
    <row r="106" spans="47:51" x14ac:dyDescent="0.35">
      <c r="AU106" s="25"/>
      <c r="AV106" s="25"/>
      <c r="AW106" s="25"/>
      <c r="AX106" s="25"/>
      <c r="AY106" s="25"/>
    </row>
    <row r="107" spans="47:51" x14ac:dyDescent="0.35">
      <c r="AU107" s="25"/>
      <c r="AV107" s="25"/>
      <c r="AW107" s="25"/>
      <c r="AX107" s="25"/>
      <c r="AY107" s="25"/>
    </row>
    <row r="108" spans="47:51" x14ac:dyDescent="0.35">
      <c r="AU108" s="25"/>
      <c r="AV108" s="25"/>
      <c r="AW108" s="25"/>
      <c r="AX108" s="25"/>
      <c r="AY108" s="25"/>
    </row>
    <row r="109" spans="47:51" x14ac:dyDescent="0.35">
      <c r="AU109" s="25"/>
      <c r="AV109" s="25"/>
      <c r="AW109" s="25"/>
      <c r="AX109" s="25"/>
      <c r="AY109" s="25"/>
    </row>
    <row r="110" spans="47:51" x14ac:dyDescent="0.35">
      <c r="AU110" s="25"/>
      <c r="AV110" s="25"/>
      <c r="AW110" s="25"/>
      <c r="AX110" s="25"/>
      <c r="AY110" s="25"/>
    </row>
    <row r="111" spans="47:51" x14ac:dyDescent="0.35">
      <c r="AU111" s="25"/>
      <c r="AV111" s="25"/>
      <c r="AW111" s="25"/>
      <c r="AX111" s="25"/>
      <c r="AY111" s="25"/>
    </row>
    <row r="112" spans="47:51" x14ac:dyDescent="0.35">
      <c r="AU112" s="25"/>
      <c r="AV112" s="25"/>
      <c r="AW112" s="25"/>
      <c r="AX112" s="25"/>
      <c r="AY112" s="25"/>
    </row>
    <row r="113" spans="47:51" x14ac:dyDescent="0.35">
      <c r="AU113" s="25"/>
      <c r="AV113" s="25"/>
      <c r="AW113" s="25"/>
      <c r="AX113" s="25"/>
      <c r="AY113" s="25"/>
    </row>
    <row r="114" spans="47:51" x14ac:dyDescent="0.35">
      <c r="AU114" s="25"/>
      <c r="AV114" s="25"/>
      <c r="AW114" s="25"/>
      <c r="AX114" s="25"/>
      <c r="AY114" s="25"/>
    </row>
    <row r="115" spans="47:51" x14ac:dyDescent="0.35">
      <c r="AU115" s="25"/>
      <c r="AV115" s="25"/>
      <c r="AW115" s="25"/>
      <c r="AX115" s="25"/>
      <c r="AY115" s="25"/>
    </row>
    <row r="116" spans="47:51" x14ac:dyDescent="0.35">
      <c r="AU116" s="25"/>
      <c r="AV116" s="25"/>
      <c r="AW116" s="25"/>
      <c r="AX116" s="25"/>
      <c r="AY116" s="25"/>
    </row>
    <row r="117" spans="47:51" x14ac:dyDescent="0.35">
      <c r="AU117" s="25"/>
      <c r="AV117" s="25"/>
      <c r="AW117" s="25"/>
      <c r="AX117" s="25"/>
      <c r="AY117" s="25"/>
    </row>
    <row r="118" spans="47:51" x14ac:dyDescent="0.35">
      <c r="AU118" s="25"/>
      <c r="AV118" s="25"/>
      <c r="AW118" s="25"/>
      <c r="AX118" s="25"/>
      <c r="AY118" s="25"/>
    </row>
    <row r="119" spans="47:51" x14ac:dyDescent="0.35">
      <c r="AU119" s="25"/>
      <c r="AV119" s="25"/>
      <c r="AW119" s="25"/>
      <c r="AX119" s="25"/>
      <c r="AY119" s="25"/>
    </row>
    <row r="120" spans="47:51" x14ac:dyDescent="0.35">
      <c r="AU120" s="25"/>
      <c r="AV120" s="25"/>
      <c r="AW120" s="25"/>
      <c r="AX120" s="25"/>
      <c r="AY120" s="25"/>
    </row>
    <row r="121" spans="47:51" x14ac:dyDescent="0.35">
      <c r="AU121" s="25"/>
      <c r="AV121" s="25"/>
      <c r="AW121" s="25"/>
      <c r="AX121" s="25"/>
      <c r="AY121" s="25"/>
    </row>
    <row r="122" spans="47:51" x14ac:dyDescent="0.35">
      <c r="AU122" s="25"/>
      <c r="AV122" s="25"/>
      <c r="AW122" s="25"/>
      <c r="AX122" s="25"/>
      <c r="AY122" s="25"/>
    </row>
    <row r="123" spans="47:51" x14ac:dyDescent="0.35">
      <c r="AU123" s="25"/>
      <c r="AV123" s="25"/>
      <c r="AW123" s="25"/>
      <c r="AX123" s="25"/>
      <c r="AY123" s="25"/>
    </row>
    <row r="124" spans="47:51" x14ac:dyDescent="0.35">
      <c r="AU124" s="25"/>
      <c r="AV124" s="25"/>
      <c r="AW124" s="25"/>
      <c r="AX124" s="25"/>
      <c r="AY124" s="25"/>
    </row>
    <row r="125" spans="47:51" x14ac:dyDescent="0.35">
      <c r="AU125" s="25"/>
      <c r="AV125" s="25"/>
      <c r="AW125" s="25"/>
      <c r="AX125" s="25"/>
      <c r="AY125" s="25"/>
    </row>
    <row r="126" spans="47:51" x14ac:dyDescent="0.35">
      <c r="AU126" s="25"/>
      <c r="AV126" s="25"/>
      <c r="AW126" s="25"/>
      <c r="AX126" s="25"/>
      <c r="AY126" s="25"/>
    </row>
    <row r="127" spans="47:51" x14ac:dyDescent="0.35">
      <c r="AU127" s="25"/>
      <c r="AV127" s="25"/>
      <c r="AW127" s="25"/>
      <c r="AX127" s="25"/>
      <c r="AY127" s="25"/>
    </row>
    <row r="128" spans="47:51" x14ac:dyDescent="0.35">
      <c r="AU128" s="25"/>
      <c r="AV128" s="25"/>
      <c r="AW128" s="25"/>
      <c r="AX128" s="25"/>
      <c r="AY128" s="25"/>
    </row>
    <row r="129" spans="47:51" x14ac:dyDescent="0.35">
      <c r="AU129" s="25"/>
      <c r="AV129" s="25"/>
      <c r="AW129" s="25"/>
      <c r="AX129" s="25"/>
      <c r="AY129" s="25"/>
    </row>
    <row r="130" spans="47:51" x14ac:dyDescent="0.35">
      <c r="AU130" s="25"/>
      <c r="AV130" s="25"/>
      <c r="AW130" s="25"/>
      <c r="AX130" s="25"/>
      <c r="AY130" s="25"/>
    </row>
    <row r="131" spans="47:51" x14ac:dyDescent="0.35">
      <c r="AU131" s="25"/>
      <c r="AV131" s="25"/>
      <c r="AW131" s="25"/>
      <c r="AX131" s="25"/>
      <c r="AY131" s="25"/>
    </row>
    <row r="132" spans="47:51" x14ac:dyDescent="0.35">
      <c r="AU132" s="25"/>
      <c r="AV132" s="25"/>
      <c r="AW132" s="25"/>
      <c r="AX132" s="25"/>
      <c r="AY132" s="25"/>
    </row>
    <row r="133" spans="47:51" x14ac:dyDescent="0.35">
      <c r="AU133" s="25"/>
      <c r="AV133" s="25"/>
      <c r="AW133" s="25"/>
      <c r="AX133" s="25"/>
      <c r="AY133" s="25"/>
    </row>
    <row r="134" spans="47:51" x14ac:dyDescent="0.35">
      <c r="AU134" s="25"/>
      <c r="AV134" s="25"/>
      <c r="AW134" s="25"/>
      <c r="AX134" s="25"/>
      <c r="AY134" s="25"/>
    </row>
    <row r="135" spans="47:51" x14ac:dyDescent="0.35">
      <c r="AU135" s="25"/>
      <c r="AV135" s="25"/>
      <c r="AW135" s="25"/>
      <c r="AX135" s="25"/>
      <c r="AY135" s="25"/>
    </row>
    <row r="136" spans="47:51" x14ac:dyDescent="0.35">
      <c r="AU136" s="25"/>
      <c r="AV136" s="25"/>
      <c r="AW136" s="25"/>
      <c r="AX136" s="25"/>
      <c r="AY136" s="25"/>
    </row>
    <row r="137" spans="47:51" x14ac:dyDescent="0.35">
      <c r="AU137" s="25"/>
      <c r="AV137" s="25"/>
      <c r="AW137" s="25"/>
      <c r="AX137" s="25"/>
      <c r="AY137" s="25"/>
    </row>
    <row r="138" spans="47:51" x14ac:dyDescent="0.35">
      <c r="AU138" s="25"/>
      <c r="AV138" s="25"/>
      <c r="AW138" s="25"/>
      <c r="AX138" s="25"/>
      <c r="AY138" s="25"/>
    </row>
    <row r="139" spans="47:51" x14ac:dyDescent="0.35">
      <c r="AU139" s="25"/>
      <c r="AV139" s="25"/>
      <c r="AW139" s="25"/>
      <c r="AX139" s="25"/>
      <c r="AY139" s="25"/>
    </row>
    <row r="140" spans="47:51" x14ac:dyDescent="0.35">
      <c r="AU140" s="25"/>
      <c r="AV140" s="25"/>
      <c r="AW140" s="25"/>
      <c r="AX140" s="25"/>
      <c r="AY140" s="25"/>
    </row>
    <row r="141" spans="47:51" x14ac:dyDescent="0.35">
      <c r="AU141" s="25"/>
      <c r="AV141" s="25"/>
      <c r="AW141" s="25"/>
      <c r="AX141" s="25"/>
      <c r="AY141" s="25"/>
    </row>
    <row r="142" spans="47:51" x14ac:dyDescent="0.35">
      <c r="AU142" s="25"/>
      <c r="AV142" s="25"/>
      <c r="AW142" s="25"/>
      <c r="AX142" s="25"/>
      <c r="AY142" s="25"/>
    </row>
    <row r="143" spans="47:51" x14ac:dyDescent="0.35">
      <c r="AU143" s="25"/>
      <c r="AV143" s="25"/>
      <c r="AW143" s="25"/>
      <c r="AX143" s="25"/>
      <c r="AY143" s="25"/>
    </row>
    <row r="144" spans="47:51" x14ac:dyDescent="0.35">
      <c r="AU144" s="25"/>
      <c r="AV144" s="25"/>
      <c r="AW144" s="25"/>
      <c r="AX144" s="25"/>
      <c r="AY144" s="25"/>
    </row>
    <row r="145" spans="47:51" x14ac:dyDescent="0.35">
      <c r="AU145" s="25"/>
      <c r="AV145" s="25"/>
      <c r="AW145" s="25"/>
      <c r="AX145" s="25"/>
      <c r="AY145" s="25"/>
    </row>
    <row r="146" spans="47:51" x14ac:dyDescent="0.35">
      <c r="AU146" s="25"/>
      <c r="AV146" s="25"/>
      <c r="AW146" s="25"/>
      <c r="AX146" s="25"/>
      <c r="AY146" s="25"/>
    </row>
    <row r="147" spans="47:51" x14ac:dyDescent="0.35">
      <c r="AU147" s="25"/>
      <c r="AV147" s="25"/>
      <c r="AW147" s="25"/>
      <c r="AX147" s="25"/>
      <c r="AY147" s="25"/>
    </row>
    <row r="148" spans="47:51" x14ac:dyDescent="0.35">
      <c r="AU148" s="25"/>
      <c r="AV148" s="25"/>
      <c r="AW148" s="25"/>
      <c r="AX148" s="25"/>
      <c r="AY148" s="25"/>
    </row>
    <row r="149" spans="47:51" x14ac:dyDescent="0.35">
      <c r="AU149" s="25"/>
      <c r="AV149" s="25"/>
      <c r="AW149" s="25"/>
      <c r="AX149" s="25"/>
      <c r="AY149" s="25"/>
    </row>
    <row r="150" spans="47:51" x14ac:dyDescent="0.35">
      <c r="AU150" s="25"/>
      <c r="AV150" s="25"/>
      <c r="AW150" s="25"/>
      <c r="AX150" s="25"/>
      <c r="AY150" s="25"/>
    </row>
    <row r="151" spans="47:51" x14ac:dyDescent="0.35">
      <c r="AU151" s="25"/>
      <c r="AV151" s="25"/>
      <c r="AW151" s="25"/>
      <c r="AX151" s="25"/>
      <c r="AY151" s="25"/>
    </row>
    <row r="152" spans="47:51" x14ac:dyDescent="0.35">
      <c r="AU152" s="25"/>
      <c r="AV152" s="25"/>
      <c r="AW152" s="25"/>
      <c r="AX152" s="25"/>
      <c r="AY152" s="25"/>
    </row>
    <row r="153" spans="47:51" x14ac:dyDescent="0.35">
      <c r="AU153" s="25"/>
      <c r="AV153" s="25"/>
      <c r="AW153" s="25"/>
      <c r="AX153" s="25"/>
      <c r="AY153" s="25"/>
    </row>
    <row r="154" spans="47:51" x14ac:dyDescent="0.35">
      <c r="AU154" s="25"/>
      <c r="AV154" s="25"/>
      <c r="AW154" s="25"/>
      <c r="AX154" s="25"/>
      <c r="AY154" s="25"/>
    </row>
    <row r="155" spans="47:51" x14ac:dyDescent="0.35">
      <c r="AU155" s="25"/>
      <c r="AV155" s="25"/>
      <c r="AW155" s="25"/>
      <c r="AX155" s="25"/>
      <c r="AY155" s="25"/>
    </row>
    <row r="156" spans="47:51" x14ac:dyDescent="0.35">
      <c r="AU156" s="25"/>
      <c r="AV156" s="25"/>
      <c r="AW156" s="25"/>
      <c r="AX156" s="25"/>
      <c r="AY156" s="25"/>
    </row>
    <row r="157" spans="47:51" x14ac:dyDescent="0.35">
      <c r="AU157" s="25"/>
      <c r="AV157" s="25"/>
      <c r="AW157" s="25"/>
      <c r="AX157" s="25"/>
      <c r="AY157" s="25"/>
    </row>
    <row r="158" spans="47:51" x14ac:dyDescent="0.35">
      <c r="AU158" s="25"/>
      <c r="AV158" s="25"/>
      <c r="AW158" s="25"/>
      <c r="AX158" s="25"/>
      <c r="AY158" s="25"/>
    </row>
    <row r="159" spans="47:51" x14ac:dyDescent="0.35">
      <c r="AU159" s="25"/>
      <c r="AV159" s="25"/>
      <c r="AW159" s="25"/>
      <c r="AX159" s="25"/>
      <c r="AY159" s="25"/>
    </row>
    <row r="160" spans="47:51" x14ac:dyDescent="0.35">
      <c r="AU160" s="25"/>
      <c r="AV160" s="25"/>
      <c r="AW160" s="25"/>
      <c r="AX160" s="25"/>
      <c r="AY160" s="25"/>
    </row>
    <row r="161" spans="47:51" x14ac:dyDescent="0.35">
      <c r="AU161" s="25"/>
      <c r="AV161" s="25"/>
      <c r="AW161" s="25"/>
      <c r="AX161" s="25"/>
      <c r="AY161" s="25"/>
    </row>
    <row r="162" spans="47:51" x14ac:dyDescent="0.35">
      <c r="AU162" s="25"/>
      <c r="AV162" s="25"/>
      <c r="AW162" s="25"/>
      <c r="AX162" s="25"/>
      <c r="AY162" s="25"/>
    </row>
    <row r="163" spans="47:51" x14ac:dyDescent="0.35">
      <c r="AU163" s="25"/>
      <c r="AV163" s="25"/>
      <c r="AW163" s="25"/>
      <c r="AX163" s="25"/>
      <c r="AY163" s="25"/>
    </row>
    <row r="164" spans="47:51" x14ac:dyDescent="0.35">
      <c r="AU164" s="25"/>
      <c r="AV164" s="25"/>
      <c r="AW164" s="25"/>
      <c r="AX164" s="25"/>
      <c r="AY164" s="25"/>
    </row>
    <row r="165" spans="47:51" x14ac:dyDescent="0.35">
      <c r="AU165" s="25"/>
      <c r="AV165" s="25"/>
      <c r="AW165" s="25"/>
      <c r="AX165" s="25"/>
      <c r="AY165" s="25"/>
    </row>
    <row r="166" spans="47:51" x14ac:dyDescent="0.35">
      <c r="AU166" s="25"/>
      <c r="AV166" s="25"/>
      <c r="AW166" s="25"/>
      <c r="AX166" s="25"/>
      <c r="AY166" s="25"/>
    </row>
    <row r="167" spans="47:51" x14ac:dyDescent="0.35">
      <c r="AU167" s="25"/>
      <c r="AV167" s="25"/>
      <c r="AW167" s="25"/>
      <c r="AX167" s="25"/>
      <c r="AY167" s="25"/>
    </row>
    <row r="168" spans="47:51" x14ac:dyDescent="0.35">
      <c r="AU168" s="25"/>
      <c r="AV168" s="25"/>
      <c r="AW168" s="25"/>
      <c r="AX168" s="25"/>
      <c r="AY168" s="25"/>
    </row>
    <row r="169" spans="47:51" x14ac:dyDescent="0.35">
      <c r="AU169" s="25"/>
      <c r="AV169" s="25"/>
      <c r="AW169" s="25"/>
      <c r="AX169" s="25"/>
      <c r="AY169" s="25"/>
    </row>
    <row r="170" spans="47:51" x14ac:dyDescent="0.35">
      <c r="AU170" s="25"/>
      <c r="AV170" s="25"/>
      <c r="AW170" s="25"/>
      <c r="AX170" s="25"/>
      <c r="AY170" s="25"/>
    </row>
    <row r="171" spans="47:51" x14ac:dyDescent="0.35">
      <c r="AU171" s="25"/>
      <c r="AV171" s="25"/>
      <c r="AW171" s="25"/>
      <c r="AX171" s="25"/>
      <c r="AY171" s="25"/>
    </row>
    <row r="172" spans="47:51" x14ac:dyDescent="0.35">
      <c r="AU172" s="25"/>
      <c r="AV172" s="25"/>
      <c r="AW172" s="25"/>
      <c r="AX172" s="25"/>
      <c r="AY172" s="25"/>
    </row>
    <row r="173" spans="47:51" x14ac:dyDescent="0.35">
      <c r="AU173" s="25"/>
      <c r="AV173" s="25"/>
      <c r="AW173" s="25"/>
      <c r="AX173" s="25"/>
      <c r="AY173" s="25"/>
    </row>
    <row r="174" spans="47:51" x14ac:dyDescent="0.35">
      <c r="AU174" s="25"/>
      <c r="AV174" s="25"/>
      <c r="AW174" s="25"/>
      <c r="AX174" s="25"/>
      <c r="AY174" s="25"/>
    </row>
    <row r="175" spans="47:51" x14ac:dyDescent="0.35">
      <c r="AU175" s="25"/>
      <c r="AV175" s="25"/>
      <c r="AW175" s="25"/>
      <c r="AX175" s="25"/>
      <c r="AY175" s="25"/>
    </row>
    <row r="176" spans="47:51" x14ac:dyDescent="0.35">
      <c r="AU176" s="25"/>
      <c r="AV176" s="25"/>
      <c r="AW176" s="25"/>
      <c r="AX176" s="25"/>
      <c r="AY176" s="25"/>
    </row>
    <row r="177" spans="47:51" x14ac:dyDescent="0.35">
      <c r="AU177" s="25"/>
      <c r="AV177" s="25"/>
      <c r="AW177" s="25"/>
      <c r="AX177" s="25"/>
      <c r="AY177" s="25"/>
    </row>
    <row r="178" spans="47:51" x14ac:dyDescent="0.35">
      <c r="AU178" s="25"/>
      <c r="AV178" s="25"/>
      <c r="AW178" s="25"/>
      <c r="AX178" s="25"/>
      <c r="AY178" s="25"/>
    </row>
    <row r="179" spans="47:51" x14ac:dyDescent="0.35">
      <c r="AU179" s="25"/>
      <c r="AV179" s="25"/>
      <c r="AW179" s="25"/>
      <c r="AX179" s="25"/>
      <c r="AY179" s="25"/>
    </row>
    <row r="180" spans="47:51" x14ac:dyDescent="0.35">
      <c r="AU180" s="25"/>
      <c r="AV180" s="25"/>
      <c r="AW180" s="25"/>
      <c r="AX180" s="25"/>
      <c r="AY180" s="25"/>
    </row>
    <row r="181" spans="47:51" x14ac:dyDescent="0.35">
      <c r="AU181" s="25"/>
      <c r="AV181" s="25"/>
      <c r="AW181" s="25"/>
      <c r="AX181" s="25"/>
      <c r="AY181" s="25"/>
    </row>
    <row r="182" spans="47:51" x14ac:dyDescent="0.35">
      <c r="AU182" s="25"/>
      <c r="AV182" s="25"/>
      <c r="AW182" s="25"/>
      <c r="AX182" s="25"/>
      <c r="AY182" s="25"/>
    </row>
    <row r="183" spans="47:51" x14ac:dyDescent="0.35">
      <c r="AU183" s="25"/>
      <c r="AV183" s="25"/>
      <c r="AW183" s="25"/>
      <c r="AX183" s="25"/>
      <c r="AY183" s="25"/>
    </row>
    <row r="184" spans="47:51" x14ac:dyDescent="0.35">
      <c r="AU184" s="25"/>
      <c r="AV184" s="25"/>
      <c r="AW184" s="25"/>
      <c r="AX184" s="25"/>
      <c r="AY184" s="25"/>
    </row>
    <row r="185" spans="47:51" x14ac:dyDescent="0.35">
      <c r="AU185" s="25"/>
      <c r="AV185" s="25"/>
      <c r="AW185" s="25"/>
      <c r="AX185" s="25"/>
      <c r="AY185" s="25"/>
    </row>
    <row r="186" spans="47:51" x14ac:dyDescent="0.35">
      <c r="AU186" s="25"/>
      <c r="AV186" s="25"/>
      <c r="AW186" s="25"/>
      <c r="AX186" s="25"/>
      <c r="AY186" s="25"/>
    </row>
    <row r="187" spans="47:51" x14ac:dyDescent="0.35">
      <c r="AU187" s="25"/>
      <c r="AV187" s="25"/>
      <c r="AW187" s="25"/>
      <c r="AX187" s="25"/>
      <c r="AY187" s="25"/>
    </row>
    <row r="188" spans="47:51" x14ac:dyDescent="0.35">
      <c r="AU188" s="25"/>
      <c r="AV188" s="25"/>
      <c r="AW188" s="25"/>
      <c r="AX188" s="25"/>
      <c r="AY188" s="25"/>
    </row>
    <row r="189" spans="47:51" x14ac:dyDescent="0.35">
      <c r="AU189" s="25"/>
      <c r="AV189" s="25"/>
      <c r="AW189" s="25"/>
      <c r="AX189" s="25"/>
      <c r="AY189" s="25"/>
    </row>
    <row r="190" spans="47:51" x14ac:dyDescent="0.35">
      <c r="AU190" s="25"/>
      <c r="AV190" s="25"/>
      <c r="AW190" s="25"/>
      <c r="AX190" s="25"/>
      <c r="AY190" s="25"/>
    </row>
    <row r="191" spans="47:51" x14ac:dyDescent="0.35">
      <c r="AU191" s="25"/>
      <c r="AV191" s="25"/>
      <c r="AW191" s="25"/>
      <c r="AX191" s="25"/>
      <c r="AY191" s="25"/>
    </row>
    <row r="192" spans="47:51" x14ac:dyDescent="0.35">
      <c r="AU192" s="25"/>
      <c r="AV192" s="25"/>
      <c r="AW192" s="25"/>
      <c r="AX192" s="25"/>
      <c r="AY192" s="25"/>
    </row>
    <row r="193" spans="47:51" x14ac:dyDescent="0.35">
      <c r="AU193" s="25"/>
      <c r="AV193" s="25"/>
      <c r="AW193" s="25"/>
      <c r="AX193" s="25"/>
      <c r="AY193" s="25"/>
    </row>
    <row r="194" spans="47:51" x14ac:dyDescent="0.35">
      <c r="AU194" s="25"/>
      <c r="AV194" s="25"/>
      <c r="AW194" s="25"/>
      <c r="AX194" s="25"/>
      <c r="AY194" s="25"/>
    </row>
    <row r="195" spans="47:51" x14ac:dyDescent="0.35">
      <c r="AU195" s="25"/>
      <c r="AV195" s="25"/>
      <c r="AW195" s="25"/>
      <c r="AX195" s="25"/>
      <c r="AY195" s="25"/>
    </row>
    <row r="196" spans="47:51" x14ac:dyDescent="0.35">
      <c r="AU196" s="25"/>
      <c r="AV196" s="25"/>
      <c r="AW196" s="25"/>
      <c r="AX196" s="25"/>
      <c r="AY196" s="25"/>
    </row>
    <row r="197" spans="47:51" x14ac:dyDescent="0.35">
      <c r="AU197" s="25"/>
      <c r="AV197" s="25"/>
      <c r="AW197" s="25"/>
      <c r="AX197" s="25"/>
      <c r="AY197" s="25"/>
    </row>
    <row r="198" spans="47:51" x14ac:dyDescent="0.35">
      <c r="AU198" s="25"/>
      <c r="AV198" s="25"/>
      <c r="AW198" s="25"/>
      <c r="AX198" s="25"/>
      <c r="AY198" s="25"/>
    </row>
    <row r="199" spans="47:51" x14ac:dyDescent="0.35">
      <c r="AU199" s="25"/>
      <c r="AV199" s="25"/>
      <c r="AW199" s="25"/>
      <c r="AX199" s="25"/>
      <c r="AY199" s="25"/>
    </row>
    <row r="200" spans="47:51" x14ac:dyDescent="0.35">
      <c r="AU200" s="25"/>
      <c r="AV200" s="25"/>
      <c r="AW200" s="25"/>
      <c r="AX200" s="25"/>
      <c r="AY200" s="25"/>
    </row>
    <row r="201" spans="47:51" x14ac:dyDescent="0.35">
      <c r="AU201" s="25"/>
      <c r="AV201" s="25"/>
      <c r="AW201" s="25"/>
      <c r="AX201" s="25"/>
      <c r="AY201" s="25"/>
    </row>
    <row r="202" spans="47:51" x14ac:dyDescent="0.35">
      <c r="AU202" s="25"/>
      <c r="AV202" s="25"/>
      <c r="AW202" s="25"/>
      <c r="AX202" s="25"/>
      <c r="AY202" s="25"/>
    </row>
    <row r="203" spans="47:51" x14ac:dyDescent="0.35">
      <c r="AU203" s="25"/>
      <c r="AV203" s="25"/>
      <c r="AW203" s="25"/>
      <c r="AX203" s="25"/>
      <c r="AY203" s="25"/>
    </row>
    <row r="204" spans="47:51" x14ac:dyDescent="0.35">
      <c r="AU204" s="25"/>
      <c r="AV204" s="25"/>
      <c r="AW204" s="25"/>
      <c r="AX204" s="25"/>
      <c r="AY204" s="25"/>
    </row>
    <row r="205" spans="47:51" x14ac:dyDescent="0.35">
      <c r="AU205" s="25"/>
      <c r="AV205" s="25"/>
      <c r="AW205" s="25"/>
      <c r="AX205" s="25"/>
      <c r="AY205" s="25"/>
    </row>
    <row r="206" spans="47:51" x14ac:dyDescent="0.35">
      <c r="AU206" s="25"/>
      <c r="AV206" s="25"/>
      <c r="AW206" s="25"/>
      <c r="AX206" s="25"/>
      <c r="AY206" s="25"/>
    </row>
    <row r="207" spans="47:51" x14ac:dyDescent="0.35">
      <c r="AU207" s="25"/>
      <c r="AV207" s="25"/>
      <c r="AW207" s="25"/>
      <c r="AX207" s="25"/>
      <c r="AY207" s="25"/>
    </row>
    <row r="208" spans="47:51" x14ac:dyDescent="0.35">
      <c r="AU208" s="25"/>
      <c r="AV208" s="25"/>
      <c r="AW208" s="25"/>
      <c r="AX208" s="25"/>
      <c r="AY208" s="25"/>
    </row>
    <row r="209" spans="47:51" x14ac:dyDescent="0.35">
      <c r="AU209" s="25"/>
      <c r="AV209" s="25"/>
      <c r="AW209" s="25"/>
      <c r="AX209" s="25"/>
      <c r="AY209" s="25"/>
    </row>
    <row r="210" spans="47:51" x14ac:dyDescent="0.35">
      <c r="AU210" s="25"/>
      <c r="AV210" s="25"/>
      <c r="AW210" s="25"/>
      <c r="AX210" s="25"/>
      <c r="AY210" s="25"/>
    </row>
    <row r="211" spans="47:51" x14ac:dyDescent="0.35">
      <c r="AU211" s="25"/>
      <c r="AV211" s="25"/>
      <c r="AW211" s="25"/>
      <c r="AX211" s="25"/>
      <c r="AY211" s="25"/>
    </row>
    <row r="212" spans="47:51" x14ac:dyDescent="0.35">
      <c r="AU212" s="25"/>
      <c r="AV212" s="25"/>
      <c r="AW212" s="25"/>
      <c r="AX212" s="25"/>
      <c r="AY212" s="25"/>
    </row>
  </sheetData>
  <sortState xmlns:xlrd2="http://schemas.microsoft.com/office/spreadsheetml/2017/richdata2" ref="A25:AY28">
    <sortCondition ref="A25"/>
  </sortState>
  <mergeCells count="9">
    <mergeCell ref="AK6:AY6"/>
    <mergeCell ref="AM7:AR7"/>
    <mergeCell ref="AB7:AI7"/>
    <mergeCell ref="AT7:AY7"/>
    <mergeCell ref="A6:Q6"/>
    <mergeCell ref="S6:AI6"/>
    <mergeCell ref="U7:Z7"/>
    <mergeCell ref="J7:Q7"/>
    <mergeCell ref="C7:H7"/>
  </mergeCells>
  <hyperlinks>
    <hyperlink ref="B46" r:id="rId1" xr:uid="{00000000-0004-0000-0400-000000000000}"/>
  </hyperlinks>
  <pageMargins left="0.7" right="0.7" top="0.75" bottom="0.75" header="0.3" footer="0.3"/>
  <pageSetup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202"/>
  <sheetViews>
    <sheetView workbookViewId="0">
      <pane xSplit="5" ySplit="15" topLeftCell="G126" activePane="bottomRight" state="frozen"/>
      <selection pane="topRight" activeCell="F1" sqref="F1"/>
      <selection pane="bottomLeft" activeCell="A16" sqref="A16"/>
      <selection pane="bottomRight" activeCell="Z142" activeCellId="4" sqref="J142:K142 N142:O142 R142:S142 V142:W142 Z142:AA142"/>
    </sheetView>
  </sheetViews>
  <sheetFormatPr defaultRowHeight="14.5" outlineLevelRow="1" outlineLevelCol="1" x14ac:dyDescent="0.35"/>
  <cols>
    <col min="1" max="1" width="5.7265625" customWidth="1"/>
    <col min="2" max="2" width="7.81640625" customWidth="1"/>
    <col min="3" max="3" width="5.7265625" customWidth="1"/>
    <col min="4" max="4" width="27.453125" customWidth="1"/>
    <col min="5" max="5" width="255.7265625" hidden="1" customWidth="1" outlineLevel="1"/>
    <col min="6" max="6" width="11.54296875" style="6" bestFit="1" customWidth="1" collapsed="1"/>
    <col min="7" max="8" width="11.54296875" style="6" customWidth="1"/>
    <col min="9" max="9" width="1.7265625" customWidth="1"/>
    <col min="10" max="10" width="11.54296875" style="6" bestFit="1" customWidth="1" collapsed="1"/>
    <col min="11" max="12" width="11.54296875" style="6" customWidth="1"/>
    <col min="13" max="13" width="1.7265625" customWidth="1"/>
    <col min="14" max="14" width="11.54296875" style="6" bestFit="1" customWidth="1" collapsed="1"/>
    <col min="15" max="16" width="11.54296875" style="6" customWidth="1"/>
    <col min="17" max="17" width="1.7265625" customWidth="1"/>
    <col min="18" max="18" width="11.54296875" style="6" bestFit="1" customWidth="1" collapsed="1"/>
    <col min="19" max="20" width="11.54296875" style="6" customWidth="1"/>
    <col min="21" max="21" width="1.7265625" customWidth="1"/>
    <col min="22" max="22" width="11.54296875" style="6" bestFit="1" customWidth="1" collapsed="1"/>
    <col min="23" max="24" width="11.54296875" style="6" customWidth="1"/>
    <col min="25" max="25" width="1.7265625" customWidth="1"/>
    <col min="26" max="26" width="11.54296875" style="6" bestFit="1" customWidth="1" collapsed="1"/>
    <col min="27" max="28" width="11.54296875" style="6" customWidth="1"/>
    <col min="29" max="29" width="1.7265625" customWidth="1"/>
    <col min="30" max="30" width="12" bestFit="1" customWidth="1"/>
  </cols>
  <sheetData>
    <row r="1" spans="1:41" x14ac:dyDescent="0.35">
      <c r="A1" t="str">
        <f>Enrollment!A1</f>
        <v>School Name</v>
      </c>
      <c r="C1" s="43" t="str">
        <f>Enrollment!C1</f>
        <v>Awesome School</v>
      </c>
    </row>
    <row r="2" spans="1:41" x14ac:dyDescent="0.35">
      <c r="A2" s="43" t="s">
        <v>372</v>
      </c>
    </row>
    <row r="4" spans="1:41" ht="15" customHeight="1" x14ac:dyDescent="0.35">
      <c r="A4" s="97" t="s">
        <v>595</v>
      </c>
      <c r="B4" s="97"/>
      <c r="C4" s="97"/>
      <c r="D4" s="97"/>
      <c r="F4"/>
      <c r="G4"/>
      <c r="H4"/>
      <c r="J4"/>
      <c r="K4"/>
      <c r="L4"/>
      <c r="N4"/>
      <c r="O4"/>
      <c r="P4"/>
      <c r="R4"/>
      <c r="S4"/>
      <c r="T4"/>
      <c r="V4"/>
      <c r="W4"/>
      <c r="X4"/>
      <c r="Z4"/>
      <c r="AA4"/>
      <c r="AB4"/>
    </row>
    <row r="5" spans="1:41" x14ac:dyDescent="0.35">
      <c r="A5" s="97"/>
      <c r="B5" s="97"/>
      <c r="C5" s="97"/>
      <c r="D5" s="97"/>
      <c r="F5"/>
      <c r="G5"/>
      <c r="H5"/>
      <c r="J5"/>
      <c r="K5"/>
      <c r="L5"/>
      <c r="N5"/>
      <c r="O5"/>
      <c r="P5"/>
      <c r="R5"/>
      <c r="S5"/>
      <c r="T5"/>
      <c r="V5"/>
      <c r="W5"/>
      <c r="X5"/>
      <c r="Z5"/>
      <c r="AA5"/>
      <c r="AB5"/>
    </row>
    <row r="6" spans="1:41" x14ac:dyDescent="0.35">
      <c r="A6" s="97"/>
      <c r="B6" s="97"/>
      <c r="C6" s="97"/>
      <c r="D6" s="97"/>
      <c r="F6"/>
      <c r="G6"/>
      <c r="H6"/>
      <c r="J6"/>
      <c r="K6"/>
      <c r="L6"/>
      <c r="N6"/>
      <c r="O6"/>
      <c r="P6"/>
      <c r="R6"/>
      <c r="S6"/>
      <c r="T6"/>
      <c r="V6"/>
      <c r="W6"/>
      <c r="X6"/>
      <c r="Z6"/>
      <c r="AA6"/>
      <c r="AB6"/>
    </row>
    <row r="7" spans="1:41" x14ac:dyDescent="0.35">
      <c r="A7" s="97"/>
      <c r="B7" s="97"/>
      <c r="C7" s="97"/>
      <c r="D7" s="97"/>
    </row>
    <row r="8" spans="1:41" x14ac:dyDescent="0.35">
      <c r="A8" s="97"/>
      <c r="B8" s="97"/>
      <c r="C8" s="97"/>
      <c r="D8" s="97"/>
    </row>
    <row r="9" spans="1:41" x14ac:dyDescent="0.35">
      <c r="A9" s="97"/>
      <c r="B9" s="97"/>
      <c r="C9" s="97"/>
      <c r="D9" s="97"/>
    </row>
    <row r="10" spans="1:41" x14ac:dyDescent="0.35">
      <c r="A10" s="97"/>
      <c r="B10" s="97"/>
      <c r="C10" s="97"/>
      <c r="D10" s="97"/>
    </row>
    <row r="11" spans="1:41" x14ac:dyDescent="0.35">
      <c r="A11" s="97"/>
      <c r="B11" s="97"/>
      <c r="C11" s="97"/>
      <c r="D11" s="97"/>
    </row>
    <row r="12" spans="1:41" x14ac:dyDescent="0.35">
      <c r="A12" s="97"/>
      <c r="B12" s="97"/>
      <c r="C12" s="97"/>
      <c r="D12" s="97"/>
    </row>
    <row r="14" spans="1:41" s="43" customFormat="1" x14ac:dyDescent="0.35">
      <c r="F14" s="110" t="s">
        <v>2</v>
      </c>
      <c r="G14" s="111"/>
      <c r="H14" s="112"/>
      <c r="J14" s="110" t="s">
        <v>3</v>
      </c>
      <c r="K14" s="111"/>
      <c r="L14" s="112"/>
      <c r="N14" s="110" t="s">
        <v>4</v>
      </c>
      <c r="O14" s="111"/>
      <c r="P14" s="112"/>
      <c r="R14" s="110" t="s">
        <v>5</v>
      </c>
      <c r="S14" s="111"/>
      <c r="T14" s="112"/>
      <c r="V14" s="110" t="s">
        <v>6</v>
      </c>
      <c r="W14" s="111"/>
      <c r="X14" s="112"/>
      <c r="Z14" s="110" t="s">
        <v>7</v>
      </c>
      <c r="AA14" s="111"/>
      <c r="AB14" s="112"/>
      <c r="AD14" s="69" t="s">
        <v>373</v>
      </c>
      <c r="AE14" s="70"/>
      <c r="AF14" s="70"/>
      <c r="AG14" s="70"/>
      <c r="AH14" s="70"/>
      <c r="AI14" s="70"/>
      <c r="AJ14" s="70"/>
      <c r="AK14" s="70"/>
      <c r="AL14" s="70"/>
      <c r="AM14" s="70"/>
      <c r="AN14" s="70"/>
      <c r="AO14" s="70"/>
    </row>
    <row r="15" spans="1:41" s="43" customFormat="1" x14ac:dyDescent="0.35">
      <c r="F15" s="71" t="s">
        <v>447</v>
      </c>
      <c r="G15" s="71" t="s">
        <v>376</v>
      </c>
      <c r="H15" s="71" t="s">
        <v>377</v>
      </c>
      <c r="J15" s="71" t="s">
        <v>447</v>
      </c>
      <c r="K15" s="71" t="s">
        <v>376</v>
      </c>
      <c r="L15" s="71" t="s">
        <v>377</v>
      </c>
      <c r="N15" s="71" t="s">
        <v>447</v>
      </c>
      <c r="O15" s="71" t="s">
        <v>376</v>
      </c>
      <c r="P15" s="71" t="s">
        <v>377</v>
      </c>
      <c r="R15" s="71" t="s">
        <v>447</v>
      </c>
      <c r="S15" s="71" t="s">
        <v>376</v>
      </c>
      <c r="T15" s="71" t="s">
        <v>377</v>
      </c>
      <c r="V15" s="71" t="s">
        <v>447</v>
      </c>
      <c r="W15" s="71" t="s">
        <v>376</v>
      </c>
      <c r="X15" s="71" t="s">
        <v>377</v>
      </c>
      <c r="Z15" s="71" t="s">
        <v>447</v>
      </c>
      <c r="AA15" s="71" t="s">
        <v>376</v>
      </c>
      <c r="AB15" s="71" t="s">
        <v>377</v>
      </c>
      <c r="AD15" s="72"/>
    </row>
    <row r="16" spans="1:41" s="43" customFormat="1" x14ac:dyDescent="0.35">
      <c r="A16" s="43">
        <v>100</v>
      </c>
      <c r="B16" s="43" t="s">
        <v>71</v>
      </c>
      <c r="E16" s="43" t="s">
        <v>72</v>
      </c>
      <c r="F16" s="53">
        <f>SUM(F17:F23)</f>
        <v>0</v>
      </c>
      <c r="G16" s="53">
        <f>SUM(G17:G23)</f>
        <v>0</v>
      </c>
      <c r="H16" s="53">
        <f>SUM(F16:G16)</f>
        <v>0</v>
      </c>
      <c r="J16" s="53">
        <f>SUM(J17:J23)</f>
        <v>0</v>
      </c>
      <c r="K16" s="53">
        <f>SUM(K17:K23)</f>
        <v>0</v>
      </c>
      <c r="L16" s="53">
        <f>SUM(J16:K16)</f>
        <v>0</v>
      </c>
      <c r="N16" s="53">
        <f>SUM(N17:N23)</f>
        <v>0</v>
      </c>
      <c r="O16" s="53">
        <f>SUM(O17:O23)</f>
        <v>0</v>
      </c>
      <c r="P16" s="53">
        <f>SUM(N16:O16)</f>
        <v>0</v>
      </c>
      <c r="R16" s="53">
        <f>SUM(R17:R23)</f>
        <v>0</v>
      </c>
      <c r="S16" s="53">
        <f>SUM(S17:S23)</f>
        <v>0</v>
      </c>
      <c r="T16" s="53">
        <f>SUM(R16:S16)</f>
        <v>0</v>
      </c>
      <c r="V16" s="53">
        <f>SUM(V17:V23)</f>
        <v>0</v>
      </c>
      <c r="W16" s="53">
        <f>SUM(W17:W23)</f>
        <v>0</v>
      </c>
      <c r="X16" s="53">
        <f>SUM(V16:W16)</f>
        <v>0</v>
      </c>
      <c r="Z16" s="53">
        <f>SUM(Z17:Z23)</f>
        <v>0</v>
      </c>
      <c r="AA16" s="53">
        <f>SUM(AA17:AA23)</f>
        <v>0</v>
      </c>
      <c r="AB16" s="53">
        <f>SUM(Z16:AA16)</f>
        <v>0</v>
      </c>
    </row>
    <row r="17" spans="1:28" outlineLevel="1" x14ac:dyDescent="0.35">
      <c r="B17">
        <v>110</v>
      </c>
      <c r="C17" t="s">
        <v>73</v>
      </c>
      <c r="E17" t="s">
        <v>74</v>
      </c>
      <c r="F17" s="47">
        <f>Staffing!L17</f>
        <v>0</v>
      </c>
      <c r="G17" s="47">
        <f>Staffing!AD17</f>
        <v>0</v>
      </c>
      <c r="H17" s="53">
        <f t="shared" ref="H17:H80" si="0">SUM(F17:G17)</f>
        <v>0</v>
      </c>
      <c r="J17" s="47">
        <f>Staffing!M17</f>
        <v>0</v>
      </c>
      <c r="K17" s="47">
        <f>Staffing!AE17</f>
        <v>0</v>
      </c>
      <c r="L17" s="53">
        <f t="shared" ref="L17:L80" si="1">SUM(J17:K17)</f>
        <v>0</v>
      </c>
      <c r="N17" s="47">
        <f>Staffing!N17</f>
        <v>0</v>
      </c>
      <c r="O17" s="47">
        <f>Staffing!AF17</f>
        <v>0</v>
      </c>
      <c r="P17" s="53">
        <f t="shared" ref="P17:P80" si="2">SUM(N17:O17)</f>
        <v>0</v>
      </c>
      <c r="R17" s="47">
        <f>Staffing!O17</f>
        <v>0</v>
      </c>
      <c r="S17" s="47">
        <f>Staffing!AG17</f>
        <v>0</v>
      </c>
      <c r="T17" s="53">
        <f t="shared" ref="T17:T80" si="3">SUM(R17:S17)</f>
        <v>0</v>
      </c>
      <c r="V17" s="47">
        <f>Staffing!P17</f>
        <v>0</v>
      </c>
      <c r="W17" s="47">
        <f>Staffing!AH17</f>
        <v>0</v>
      </c>
      <c r="X17" s="53">
        <f t="shared" ref="X17:X80" si="4">SUM(V17:W17)</f>
        <v>0</v>
      </c>
      <c r="Z17" s="47">
        <f>Staffing!Q17</f>
        <v>0</v>
      </c>
      <c r="AA17" s="47">
        <f>Staffing!AI17</f>
        <v>0</v>
      </c>
      <c r="AB17" s="53">
        <f t="shared" ref="AB17:AB80" si="5">SUM(Z17:AA17)</f>
        <v>0</v>
      </c>
    </row>
    <row r="18" spans="1:28" outlineLevel="1" x14ac:dyDescent="0.35">
      <c r="B18">
        <v>120</v>
      </c>
      <c r="C18" t="s">
        <v>75</v>
      </c>
      <c r="E18" t="s">
        <v>76</v>
      </c>
      <c r="F18" s="47"/>
      <c r="G18" s="47"/>
      <c r="H18" s="53">
        <f t="shared" si="0"/>
        <v>0</v>
      </c>
      <c r="J18" s="47"/>
      <c r="K18" s="47"/>
      <c r="L18" s="53">
        <f t="shared" si="1"/>
        <v>0</v>
      </c>
      <c r="N18" s="47"/>
      <c r="O18" s="47"/>
      <c r="P18" s="53">
        <f t="shared" si="2"/>
        <v>0</v>
      </c>
      <c r="R18" s="47"/>
      <c r="S18" s="47"/>
      <c r="T18" s="53">
        <f t="shared" si="3"/>
        <v>0</v>
      </c>
      <c r="V18" s="47"/>
      <c r="W18" s="47"/>
      <c r="X18" s="53">
        <f t="shared" si="4"/>
        <v>0</v>
      </c>
      <c r="Z18" s="47"/>
      <c r="AA18" s="47"/>
      <c r="AB18" s="53">
        <f t="shared" si="5"/>
        <v>0</v>
      </c>
    </row>
    <row r="19" spans="1:28" outlineLevel="1" x14ac:dyDescent="0.35">
      <c r="B19">
        <v>130</v>
      </c>
      <c r="C19" t="s">
        <v>77</v>
      </c>
      <c r="E19" t="s">
        <v>78</v>
      </c>
      <c r="F19" s="47"/>
      <c r="G19" s="47"/>
      <c r="H19" s="53">
        <f t="shared" si="0"/>
        <v>0</v>
      </c>
      <c r="J19" s="47"/>
      <c r="K19" s="47"/>
      <c r="L19" s="53">
        <f t="shared" si="1"/>
        <v>0</v>
      </c>
      <c r="N19" s="47"/>
      <c r="O19" s="47"/>
      <c r="P19" s="53">
        <f t="shared" si="2"/>
        <v>0</v>
      </c>
      <c r="R19" s="47"/>
      <c r="S19" s="47"/>
      <c r="T19" s="53">
        <f t="shared" si="3"/>
        <v>0</v>
      </c>
      <c r="V19" s="47"/>
      <c r="W19" s="47"/>
      <c r="X19" s="53">
        <f t="shared" si="4"/>
        <v>0</v>
      </c>
      <c r="Z19" s="47"/>
      <c r="AA19" s="47"/>
      <c r="AB19" s="53">
        <f t="shared" si="5"/>
        <v>0</v>
      </c>
    </row>
    <row r="20" spans="1:28" outlineLevel="1" x14ac:dyDescent="0.35">
      <c r="B20">
        <v>140</v>
      </c>
      <c r="C20" t="s">
        <v>79</v>
      </c>
      <c r="E20" t="s">
        <v>602</v>
      </c>
      <c r="F20" s="47"/>
      <c r="G20" s="47"/>
      <c r="H20" s="53">
        <f t="shared" si="0"/>
        <v>0</v>
      </c>
      <c r="J20" s="47"/>
      <c r="K20" s="47"/>
      <c r="L20" s="53">
        <f t="shared" si="1"/>
        <v>0</v>
      </c>
      <c r="N20" s="47"/>
      <c r="O20" s="47"/>
      <c r="P20" s="53">
        <f t="shared" si="2"/>
        <v>0</v>
      </c>
      <c r="R20" s="47"/>
      <c r="S20" s="47"/>
      <c r="T20" s="53">
        <f t="shared" si="3"/>
        <v>0</v>
      </c>
      <c r="V20" s="47"/>
      <c r="W20" s="47"/>
      <c r="X20" s="53">
        <f t="shared" si="4"/>
        <v>0</v>
      </c>
      <c r="Z20" s="47"/>
      <c r="AA20" s="47"/>
      <c r="AB20" s="53">
        <f t="shared" si="5"/>
        <v>0</v>
      </c>
    </row>
    <row r="21" spans="1:28" outlineLevel="1" x14ac:dyDescent="0.35">
      <c r="B21">
        <v>150</v>
      </c>
      <c r="C21" t="s">
        <v>80</v>
      </c>
      <c r="E21" t="s">
        <v>603</v>
      </c>
      <c r="F21" s="47"/>
      <c r="G21" s="47"/>
      <c r="H21" s="53">
        <f t="shared" si="0"/>
        <v>0</v>
      </c>
      <c r="J21" s="47"/>
      <c r="K21" s="47"/>
      <c r="L21" s="53">
        <f t="shared" si="1"/>
        <v>0</v>
      </c>
      <c r="N21" s="47"/>
      <c r="O21" s="47"/>
      <c r="P21" s="53">
        <f t="shared" si="2"/>
        <v>0</v>
      </c>
      <c r="R21" s="47"/>
      <c r="S21" s="47"/>
      <c r="T21" s="53">
        <f t="shared" si="3"/>
        <v>0</v>
      </c>
      <c r="V21" s="47"/>
      <c r="W21" s="47"/>
      <c r="X21" s="53">
        <f t="shared" si="4"/>
        <v>0</v>
      </c>
      <c r="Z21" s="47"/>
      <c r="AA21" s="47"/>
      <c r="AB21" s="53">
        <f t="shared" si="5"/>
        <v>0</v>
      </c>
    </row>
    <row r="22" spans="1:28" outlineLevel="1" x14ac:dyDescent="0.35">
      <c r="B22">
        <v>160</v>
      </c>
      <c r="C22" t="s">
        <v>81</v>
      </c>
      <c r="E22" t="s">
        <v>82</v>
      </c>
      <c r="F22" s="47"/>
      <c r="G22" s="47"/>
      <c r="H22" s="53">
        <f t="shared" si="0"/>
        <v>0</v>
      </c>
      <c r="J22" s="47"/>
      <c r="K22" s="47"/>
      <c r="L22" s="53">
        <f t="shared" si="1"/>
        <v>0</v>
      </c>
      <c r="N22" s="47"/>
      <c r="O22" s="47"/>
      <c r="P22" s="53">
        <f t="shared" si="2"/>
        <v>0</v>
      </c>
      <c r="R22" s="47"/>
      <c r="S22" s="47"/>
      <c r="T22" s="53">
        <f t="shared" si="3"/>
        <v>0</v>
      </c>
      <c r="V22" s="47"/>
      <c r="W22" s="47"/>
      <c r="X22" s="53">
        <f t="shared" si="4"/>
        <v>0</v>
      </c>
      <c r="Z22" s="47"/>
      <c r="AA22" s="47"/>
      <c r="AB22" s="53">
        <f t="shared" si="5"/>
        <v>0</v>
      </c>
    </row>
    <row r="23" spans="1:28" outlineLevel="1" x14ac:dyDescent="0.35">
      <c r="B23">
        <v>190</v>
      </c>
      <c r="C23" t="s">
        <v>83</v>
      </c>
      <c r="E23" t="s">
        <v>84</v>
      </c>
      <c r="F23" s="47"/>
      <c r="G23" s="47"/>
      <c r="H23" s="53">
        <f t="shared" si="0"/>
        <v>0</v>
      </c>
      <c r="J23" s="47"/>
      <c r="K23" s="47"/>
      <c r="L23" s="53">
        <f t="shared" si="1"/>
        <v>0</v>
      </c>
      <c r="N23" s="47"/>
      <c r="O23" s="47"/>
      <c r="P23" s="53">
        <f t="shared" si="2"/>
        <v>0</v>
      </c>
      <c r="R23" s="47"/>
      <c r="S23" s="47"/>
      <c r="T23" s="53">
        <f t="shared" si="3"/>
        <v>0</v>
      </c>
      <c r="V23" s="47"/>
      <c r="W23" s="47"/>
      <c r="X23" s="53">
        <f t="shared" si="4"/>
        <v>0</v>
      </c>
      <c r="Z23" s="47"/>
      <c r="AA23" s="47"/>
      <c r="AB23" s="53">
        <f t="shared" si="5"/>
        <v>0</v>
      </c>
    </row>
    <row r="24" spans="1:28" s="43" customFormat="1" x14ac:dyDescent="0.35">
      <c r="A24" s="43">
        <v>200</v>
      </c>
      <c r="B24" s="43" t="s">
        <v>85</v>
      </c>
      <c r="E24" s="43" t="s">
        <v>86</v>
      </c>
      <c r="F24" s="53">
        <f>F25+F33+F38+F39+F40+F45+F46</f>
        <v>0</v>
      </c>
      <c r="G24" s="53">
        <f>G25+G33+G38+G39+G40+G45+G46</f>
        <v>0</v>
      </c>
      <c r="H24" s="53">
        <f t="shared" si="0"/>
        <v>0</v>
      </c>
      <c r="J24" s="53">
        <f>J25+J33+J38+J39+J40+J45+J46</f>
        <v>0</v>
      </c>
      <c r="K24" s="53">
        <f>K25+K33+K38+K39+K40+K45+K46</f>
        <v>0</v>
      </c>
      <c r="L24" s="53">
        <f t="shared" si="1"/>
        <v>0</v>
      </c>
      <c r="N24" s="53">
        <f>N25+N33+N38+N39+N40+N45+N46</f>
        <v>0</v>
      </c>
      <c r="O24" s="53">
        <f>O25+O33+O38+O39+O40+O45+O46</f>
        <v>0</v>
      </c>
      <c r="P24" s="53">
        <f t="shared" si="2"/>
        <v>0</v>
      </c>
      <c r="R24" s="53">
        <f>R25+R33+R38+R39+R40+R45+R46</f>
        <v>0</v>
      </c>
      <c r="S24" s="53">
        <f>S25+S33+S38+S39+S40+S45+S46</f>
        <v>0</v>
      </c>
      <c r="T24" s="53">
        <f t="shared" si="3"/>
        <v>0</v>
      </c>
      <c r="V24" s="53">
        <f>V25+V33+V38+V39+V40+V45+V46</f>
        <v>0</v>
      </c>
      <c r="W24" s="53">
        <f>W25+W33+W38+W39+W40+W45+W46</f>
        <v>0</v>
      </c>
      <c r="X24" s="53">
        <f t="shared" si="4"/>
        <v>0</v>
      </c>
      <c r="Z24" s="53">
        <f>Z25+Z33+Z38+Z39+Z40+Z45+Z46</f>
        <v>0</v>
      </c>
      <c r="AA24" s="53">
        <f>AA25+AA33+AA38+AA39+AA40+AA45+AA46</f>
        <v>0</v>
      </c>
      <c r="AB24" s="53">
        <f t="shared" si="5"/>
        <v>0</v>
      </c>
    </row>
    <row r="25" spans="1:28" outlineLevel="1" x14ac:dyDescent="0.35">
      <c r="B25">
        <v>210</v>
      </c>
      <c r="C25" t="s">
        <v>87</v>
      </c>
      <c r="E25" t="s">
        <v>88</v>
      </c>
      <c r="F25" s="47">
        <f>SUM(F26:F32)</f>
        <v>0</v>
      </c>
      <c r="G25" s="47">
        <f>SUM(G26:G32)</f>
        <v>0</v>
      </c>
      <c r="H25" s="53">
        <f t="shared" si="0"/>
        <v>0</v>
      </c>
      <c r="J25" s="47">
        <f>SUM(J26:J32)</f>
        <v>0</v>
      </c>
      <c r="K25" s="47">
        <f>SUM(K26:K32)</f>
        <v>0</v>
      </c>
      <c r="L25" s="53">
        <f t="shared" si="1"/>
        <v>0</v>
      </c>
      <c r="N25" s="47">
        <f>SUM(N26:N32)</f>
        <v>0</v>
      </c>
      <c r="O25" s="47">
        <f>SUM(O26:O32)</f>
        <v>0</v>
      </c>
      <c r="P25" s="53">
        <f t="shared" si="2"/>
        <v>0</v>
      </c>
      <c r="R25" s="47">
        <f>SUM(R26:R32)</f>
        <v>0</v>
      </c>
      <c r="S25" s="47">
        <f>SUM(S26:S32)</f>
        <v>0</v>
      </c>
      <c r="T25" s="53">
        <f t="shared" si="3"/>
        <v>0</v>
      </c>
      <c r="V25" s="47">
        <f>SUM(V26:V32)</f>
        <v>0</v>
      </c>
      <c r="W25" s="47">
        <f>SUM(W26:W32)</f>
        <v>0</v>
      </c>
      <c r="X25" s="53">
        <f t="shared" si="4"/>
        <v>0</v>
      </c>
      <c r="Z25" s="47">
        <f>SUM(Z26:Z32)</f>
        <v>0</v>
      </c>
      <c r="AA25" s="47">
        <f>SUM(AA26:AA32)</f>
        <v>0</v>
      </c>
      <c r="AB25" s="53">
        <f t="shared" si="5"/>
        <v>0</v>
      </c>
    </row>
    <row r="26" spans="1:28" outlineLevel="1" x14ac:dyDescent="0.35">
      <c r="C26">
        <v>211</v>
      </c>
      <c r="D26" t="s">
        <v>46</v>
      </c>
      <c r="E26" t="s">
        <v>46</v>
      </c>
      <c r="F26" s="47">
        <f>Staffing!L23</f>
        <v>0</v>
      </c>
      <c r="G26" s="47">
        <f>Staffing!AD23</f>
        <v>0</v>
      </c>
      <c r="H26" s="53">
        <f t="shared" si="0"/>
        <v>0</v>
      </c>
      <c r="J26" s="47">
        <f>Staffing!M23</f>
        <v>0</v>
      </c>
      <c r="K26" s="47">
        <f>Staffing!AE23</f>
        <v>0</v>
      </c>
      <c r="L26" s="53">
        <f t="shared" si="1"/>
        <v>0</v>
      </c>
      <c r="N26" s="47">
        <f>Staffing!N23</f>
        <v>0</v>
      </c>
      <c r="O26" s="47">
        <f>Staffing!AF23</f>
        <v>0</v>
      </c>
      <c r="P26" s="53">
        <f t="shared" si="2"/>
        <v>0</v>
      </c>
      <c r="R26" s="47">
        <f>Staffing!O23</f>
        <v>0</v>
      </c>
      <c r="S26" s="47">
        <f>Staffing!AG23</f>
        <v>0</v>
      </c>
      <c r="T26" s="53">
        <f t="shared" si="3"/>
        <v>0</v>
      </c>
      <c r="V26" s="47">
        <f>Staffing!P23</f>
        <v>0</v>
      </c>
      <c r="W26" s="47">
        <f>Staffing!AH23</f>
        <v>0</v>
      </c>
      <c r="X26" s="53">
        <f t="shared" si="4"/>
        <v>0</v>
      </c>
      <c r="Z26" s="47">
        <f>Staffing!Q23</f>
        <v>0</v>
      </c>
      <c r="AA26" s="47">
        <f>Staffing!AI23</f>
        <v>0</v>
      </c>
      <c r="AB26" s="53">
        <f t="shared" si="5"/>
        <v>0</v>
      </c>
    </row>
    <row r="27" spans="1:28" outlineLevel="1" x14ac:dyDescent="0.35">
      <c r="C27">
        <v>212</v>
      </c>
      <c r="D27" t="s">
        <v>89</v>
      </c>
      <c r="E27" t="s">
        <v>89</v>
      </c>
      <c r="F27" s="47"/>
      <c r="G27" s="47"/>
      <c r="H27" s="53">
        <f t="shared" si="0"/>
        <v>0</v>
      </c>
      <c r="J27" s="47"/>
      <c r="K27" s="47"/>
      <c r="L27" s="53">
        <f t="shared" si="1"/>
        <v>0</v>
      </c>
      <c r="N27" s="47"/>
      <c r="O27" s="47"/>
      <c r="P27" s="53">
        <f t="shared" si="2"/>
        <v>0</v>
      </c>
      <c r="R27" s="47"/>
      <c r="S27" s="47"/>
      <c r="T27" s="53">
        <f t="shared" si="3"/>
        <v>0</v>
      </c>
      <c r="V27" s="47"/>
      <c r="W27" s="47"/>
      <c r="X27" s="53">
        <f t="shared" si="4"/>
        <v>0</v>
      </c>
      <c r="Z27" s="47"/>
      <c r="AA27" s="47"/>
      <c r="AB27" s="53">
        <f t="shared" si="5"/>
        <v>0</v>
      </c>
    </row>
    <row r="28" spans="1:28" outlineLevel="1" x14ac:dyDescent="0.35">
      <c r="C28">
        <v>213</v>
      </c>
      <c r="D28" t="s">
        <v>90</v>
      </c>
      <c r="E28" t="s">
        <v>90</v>
      </c>
      <c r="F28" s="47">
        <f>Staffing!L24</f>
        <v>0</v>
      </c>
      <c r="G28" s="47">
        <f>Staffing!AD24</f>
        <v>0</v>
      </c>
      <c r="H28" s="53">
        <f t="shared" si="0"/>
        <v>0</v>
      </c>
      <c r="J28" s="47">
        <f>Staffing!M24</f>
        <v>0</v>
      </c>
      <c r="K28" s="47">
        <f>Staffing!AE24</f>
        <v>0</v>
      </c>
      <c r="L28" s="53">
        <f t="shared" si="1"/>
        <v>0</v>
      </c>
      <c r="N28" s="47">
        <f>Staffing!N24</f>
        <v>0</v>
      </c>
      <c r="O28" s="47">
        <f>Staffing!AF24</f>
        <v>0</v>
      </c>
      <c r="P28" s="53">
        <f t="shared" si="2"/>
        <v>0</v>
      </c>
      <c r="R28" s="47">
        <f>Staffing!O24</f>
        <v>0</v>
      </c>
      <c r="S28" s="47">
        <f>Staffing!AG24</f>
        <v>0</v>
      </c>
      <c r="T28" s="53">
        <f t="shared" si="3"/>
        <v>0</v>
      </c>
      <c r="V28" s="47">
        <f>Staffing!P24</f>
        <v>0</v>
      </c>
      <c r="W28" s="47">
        <f>Staffing!AH24</f>
        <v>0</v>
      </c>
      <c r="X28" s="53">
        <f t="shared" si="4"/>
        <v>0</v>
      </c>
      <c r="Z28" s="47">
        <f>Staffing!Q24</f>
        <v>0</v>
      </c>
      <c r="AA28" s="47">
        <f>Staffing!AI24</f>
        <v>0</v>
      </c>
      <c r="AB28" s="53">
        <f t="shared" si="5"/>
        <v>0</v>
      </c>
    </row>
    <row r="29" spans="1:28" outlineLevel="1" x14ac:dyDescent="0.35">
      <c r="C29">
        <v>215</v>
      </c>
      <c r="D29" t="s">
        <v>91</v>
      </c>
      <c r="E29" t="s">
        <v>91</v>
      </c>
      <c r="F29" s="47"/>
      <c r="G29" s="47"/>
      <c r="H29" s="53">
        <f t="shared" si="0"/>
        <v>0</v>
      </c>
      <c r="J29" s="47"/>
      <c r="K29" s="47"/>
      <c r="L29" s="53">
        <f t="shared" si="1"/>
        <v>0</v>
      </c>
      <c r="N29" s="47"/>
      <c r="O29" s="47"/>
      <c r="P29" s="53">
        <f t="shared" si="2"/>
        <v>0</v>
      </c>
      <c r="R29" s="47"/>
      <c r="S29" s="47"/>
      <c r="T29" s="53">
        <f t="shared" si="3"/>
        <v>0</v>
      </c>
      <c r="V29" s="47"/>
      <c r="W29" s="47"/>
      <c r="X29" s="53">
        <f t="shared" si="4"/>
        <v>0</v>
      </c>
      <c r="Z29" s="47"/>
      <c r="AA29" s="47"/>
      <c r="AB29" s="53">
        <f t="shared" si="5"/>
        <v>0</v>
      </c>
    </row>
    <row r="30" spans="1:28" outlineLevel="1" x14ac:dyDescent="0.35">
      <c r="C30">
        <v>216</v>
      </c>
      <c r="D30" t="s">
        <v>92</v>
      </c>
      <c r="E30" t="s">
        <v>92</v>
      </c>
      <c r="F30" s="47"/>
      <c r="G30" s="47"/>
      <c r="H30" s="53">
        <f t="shared" si="0"/>
        <v>0</v>
      </c>
      <c r="J30" s="47"/>
      <c r="K30" s="47"/>
      <c r="L30" s="53">
        <f t="shared" si="1"/>
        <v>0</v>
      </c>
      <c r="N30" s="47"/>
      <c r="O30" s="47"/>
      <c r="P30" s="53">
        <f t="shared" si="2"/>
        <v>0</v>
      </c>
      <c r="R30" s="47"/>
      <c r="S30" s="47"/>
      <c r="T30" s="53">
        <f t="shared" si="3"/>
        <v>0</v>
      </c>
      <c r="V30" s="47"/>
      <c r="W30" s="47"/>
      <c r="X30" s="53">
        <f t="shared" si="4"/>
        <v>0</v>
      </c>
      <c r="Z30" s="47"/>
      <c r="AA30" s="47"/>
      <c r="AB30" s="53">
        <f t="shared" si="5"/>
        <v>0</v>
      </c>
    </row>
    <row r="31" spans="1:28" outlineLevel="1" x14ac:dyDescent="0.35">
      <c r="C31">
        <v>214</v>
      </c>
      <c r="D31" t="s">
        <v>93</v>
      </c>
      <c r="E31" t="s">
        <v>93</v>
      </c>
      <c r="F31" s="47"/>
      <c r="G31" s="47"/>
      <c r="H31" s="53">
        <f t="shared" si="0"/>
        <v>0</v>
      </c>
      <c r="J31" s="47"/>
      <c r="K31" s="47"/>
      <c r="L31" s="53">
        <f t="shared" si="1"/>
        <v>0</v>
      </c>
      <c r="N31" s="47"/>
      <c r="O31" s="47"/>
      <c r="P31" s="53">
        <f t="shared" si="2"/>
        <v>0</v>
      </c>
      <c r="R31" s="47"/>
      <c r="S31" s="47"/>
      <c r="T31" s="53">
        <f t="shared" si="3"/>
        <v>0</v>
      </c>
      <c r="V31" s="47"/>
      <c r="W31" s="47"/>
      <c r="X31" s="53">
        <f t="shared" si="4"/>
        <v>0</v>
      </c>
      <c r="Z31" s="47"/>
      <c r="AA31" s="47"/>
      <c r="AB31" s="53">
        <f t="shared" si="5"/>
        <v>0</v>
      </c>
    </row>
    <row r="32" spans="1:28" outlineLevel="1" x14ac:dyDescent="0.35">
      <c r="C32">
        <v>219</v>
      </c>
      <c r="D32" t="s">
        <v>94</v>
      </c>
      <c r="E32" t="s">
        <v>94</v>
      </c>
      <c r="F32" s="47"/>
      <c r="G32" s="47"/>
      <c r="H32" s="53">
        <f t="shared" si="0"/>
        <v>0</v>
      </c>
      <c r="J32" s="47"/>
      <c r="K32" s="47"/>
      <c r="L32" s="53">
        <f t="shared" si="1"/>
        <v>0</v>
      </c>
      <c r="N32" s="47"/>
      <c r="O32" s="47"/>
      <c r="P32" s="53">
        <f t="shared" si="2"/>
        <v>0</v>
      </c>
      <c r="R32" s="47"/>
      <c r="S32" s="47"/>
      <c r="T32" s="53">
        <f t="shared" si="3"/>
        <v>0</v>
      </c>
      <c r="V32" s="47"/>
      <c r="W32" s="47"/>
      <c r="X32" s="53">
        <f t="shared" si="4"/>
        <v>0</v>
      </c>
      <c r="Z32" s="47"/>
      <c r="AA32" s="47"/>
      <c r="AB32" s="53">
        <f t="shared" si="5"/>
        <v>0</v>
      </c>
    </row>
    <row r="33" spans="1:32" outlineLevel="1" x14ac:dyDescent="0.35">
      <c r="B33">
        <v>220</v>
      </c>
      <c r="C33" t="s">
        <v>47</v>
      </c>
      <c r="E33" t="s">
        <v>95</v>
      </c>
      <c r="F33" s="47">
        <f>SUM(F34:F37)</f>
        <v>0</v>
      </c>
      <c r="G33" s="47">
        <f>SUM(G34:G37)</f>
        <v>0</v>
      </c>
      <c r="H33" s="53">
        <f t="shared" si="0"/>
        <v>0</v>
      </c>
      <c r="J33" s="47">
        <f>SUM(J34:J37)</f>
        <v>0</v>
      </c>
      <c r="K33" s="47">
        <f>SUM(K34:K37)</f>
        <v>0</v>
      </c>
      <c r="L33" s="53">
        <f t="shared" si="1"/>
        <v>0</v>
      </c>
      <c r="N33" s="47">
        <f>SUM(N34:N37)</f>
        <v>0</v>
      </c>
      <c r="O33" s="47">
        <f>SUM(O34:O37)</f>
        <v>0</v>
      </c>
      <c r="P33" s="53">
        <f t="shared" si="2"/>
        <v>0</v>
      </c>
      <c r="R33" s="47">
        <f>SUM(R34:R37)</f>
        <v>0</v>
      </c>
      <c r="S33" s="47">
        <f>SUM(S34:S37)</f>
        <v>0</v>
      </c>
      <c r="T33" s="53">
        <f t="shared" si="3"/>
        <v>0</v>
      </c>
      <c r="V33" s="47">
        <f>SUM(V34:V37)</f>
        <v>0</v>
      </c>
      <c r="W33" s="47">
        <f>SUM(W34:W37)</f>
        <v>0</v>
      </c>
      <c r="X33" s="53">
        <f t="shared" si="4"/>
        <v>0</v>
      </c>
      <c r="Z33" s="47">
        <f>SUM(Z34:Z37)</f>
        <v>0</v>
      </c>
      <c r="AA33" s="47">
        <f>SUM(AA34:AA37)</f>
        <v>0</v>
      </c>
      <c r="AB33" s="53">
        <f t="shared" si="5"/>
        <v>0</v>
      </c>
    </row>
    <row r="34" spans="1:32" outlineLevel="1" x14ac:dyDescent="0.35">
      <c r="C34">
        <v>221</v>
      </c>
      <c r="D34" t="s">
        <v>49</v>
      </c>
      <c r="E34" t="s">
        <v>96</v>
      </c>
      <c r="F34" s="47">
        <f>Staffing!L28</f>
        <v>0</v>
      </c>
      <c r="G34" s="47">
        <f>Staffing!AD28</f>
        <v>0</v>
      </c>
      <c r="H34" s="53">
        <f t="shared" si="0"/>
        <v>0</v>
      </c>
      <c r="J34" s="47">
        <f>Staffing!M28</f>
        <v>0</v>
      </c>
      <c r="K34" s="47">
        <f>Staffing!AE28</f>
        <v>0</v>
      </c>
      <c r="L34" s="53">
        <f t="shared" si="1"/>
        <v>0</v>
      </c>
      <c r="N34" s="47">
        <f>Staffing!N28</f>
        <v>0</v>
      </c>
      <c r="O34" s="47">
        <f>Staffing!AF28</f>
        <v>0</v>
      </c>
      <c r="P34" s="53">
        <f t="shared" si="2"/>
        <v>0</v>
      </c>
      <c r="R34" s="47">
        <f>Staffing!O28</f>
        <v>0</v>
      </c>
      <c r="S34" s="47">
        <f>Staffing!AG28</f>
        <v>0</v>
      </c>
      <c r="T34" s="53">
        <f t="shared" si="3"/>
        <v>0</v>
      </c>
      <c r="V34" s="47">
        <f>Staffing!P28</f>
        <v>0</v>
      </c>
      <c r="W34" s="47">
        <f>Staffing!AH28</f>
        <v>0</v>
      </c>
      <c r="X34" s="53">
        <f t="shared" si="4"/>
        <v>0</v>
      </c>
      <c r="Z34" s="47">
        <f>Staffing!Q28</f>
        <v>0</v>
      </c>
      <c r="AA34" s="47">
        <f>Staffing!AI28</f>
        <v>0</v>
      </c>
      <c r="AB34" s="53">
        <f t="shared" si="5"/>
        <v>0</v>
      </c>
      <c r="AF34" s="66"/>
    </row>
    <row r="35" spans="1:32" outlineLevel="1" x14ac:dyDescent="0.35">
      <c r="C35">
        <v>222</v>
      </c>
      <c r="D35" t="s">
        <v>48</v>
      </c>
      <c r="E35" t="s">
        <v>97</v>
      </c>
      <c r="F35" s="47">
        <f>Staffing!L27</f>
        <v>0</v>
      </c>
      <c r="G35" s="47">
        <f>Staffing!AD27</f>
        <v>0</v>
      </c>
      <c r="H35" s="53">
        <f t="shared" si="0"/>
        <v>0</v>
      </c>
      <c r="J35" s="47">
        <f>Staffing!M27</f>
        <v>0</v>
      </c>
      <c r="K35" s="47">
        <f>Staffing!AE27</f>
        <v>0</v>
      </c>
      <c r="L35" s="53">
        <f t="shared" si="1"/>
        <v>0</v>
      </c>
      <c r="N35" s="47">
        <f>Staffing!N27</f>
        <v>0</v>
      </c>
      <c r="O35" s="47">
        <f>Staffing!AF27</f>
        <v>0</v>
      </c>
      <c r="P35" s="53">
        <f t="shared" si="2"/>
        <v>0</v>
      </c>
      <c r="R35" s="47">
        <f>Staffing!O27</f>
        <v>0</v>
      </c>
      <c r="S35" s="47">
        <f>Staffing!AG27</f>
        <v>0</v>
      </c>
      <c r="T35" s="53">
        <f t="shared" si="3"/>
        <v>0</v>
      </c>
      <c r="V35" s="47">
        <f>Staffing!P27</f>
        <v>0</v>
      </c>
      <c r="W35" s="47">
        <f>Staffing!AH27</f>
        <v>0</v>
      </c>
      <c r="X35" s="53">
        <f t="shared" si="4"/>
        <v>0</v>
      </c>
      <c r="Z35" s="47">
        <f>Staffing!Q27</f>
        <v>0</v>
      </c>
      <c r="AA35" s="47">
        <f>Staffing!AI27</f>
        <v>0</v>
      </c>
      <c r="AB35" s="53">
        <f t="shared" si="5"/>
        <v>0</v>
      </c>
    </row>
    <row r="36" spans="1:32" outlineLevel="1" x14ac:dyDescent="0.35">
      <c r="C36">
        <v>223</v>
      </c>
      <c r="D36" t="s">
        <v>50</v>
      </c>
      <c r="F36" s="47">
        <f>Staffing!L25</f>
        <v>0</v>
      </c>
      <c r="G36" s="47">
        <f>Staffing!AD25</f>
        <v>0</v>
      </c>
      <c r="H36" s="53">
        <f t="shared" si="0"/>
        <v>0</v>
      </c>
      <c r="J36" s="47">
        <f>Staffing!M25</f>
        <v>0</v>
      </c>
      <c r="K36" s="47">
        <f>Staffing!AE25</f>
        <v>0</v>
      </c>
      <c r="L36" s="53">
        <f t="shared" si="1"/>
        <v>0</v>
      </c>
      <c r="N36" s="47">
        <f>Staffing!N25</f>
        <v>0</v>
      </c>
      <c r="O36" s="47">
        <f>Staffing!AF25</f>
        <v>0</v>
      </c>
      <c r="P36" s="53">
        <f t="shared" si="2"/>
        <v>0</v>
      </c>
      <c r="R36" s="47">
        <f>Staffing!O25</f>
        <v>0</v>
      </c>
      <c r="S36" s="47">
        <f>Staffing!AG25</f>
        <v>0</v>
      </c>
      <c r="T36" s="53">
        <f t="shared" si="3"/>
        <v>0</v>
      </c>
      <c r="V36" s="47">
        <f>Staffing!P25</f>
        <v>0</v>
      </c>
      <c r="W36" s="47">
        <f>Staffing!AH25</f>
        <v>0</v>
      </c>
      <c r="X36" s="53">
        <f t="shared" si="4"/>
        <v>0</v>
      </c>
      <c r="Z36" s="47">
        <f>Staffing!Q25</f>
        <v>0</v>
      </c>
      <c r="AA36" s="47">
        <f>Staffing!AI25</f>
        <v>0</v>
      </c>
      <c r="AB36" s="53">
        <f t="shared" si="5"/>
        <v>0</v>
      </c>
    </row>
    <row r="37" spans="1:32" outlineLevel="1" x14ac:dyDescent="0.35">
      <c r="C37">
        <v>224</v>
      </c>
      <c r="D37" t="s">
        <v>51</v>
      </c>
      <c r="F37" s="47">
        <f>Staffing!L26</f>
        <v>0</v>
      </c>
      <c r="G37" s="47">
        <f>Staffing!AD26</f>
        <v>0</v>
      </c>
      <c r="H37" s="53">
        <f t="shared" si="0"/>
        <v>0</v>
      </c>
      <c r="J37" s="47">
        <f>Staffing!M26</f>
        <v>0</v>
      </c>
      <c r="K37" s="47">
        <f>Staffing!AE26</f>
        <v>0</v>
      </c>
      <c r="L37" s="53">
        <f t="shared" si="1"/>
        <v>0</v>
      </c>
      <c r="N37" s="47">
        <f>Staffing!N26</f>
        <v>0</v>
      </c>
      <c r="O37" s="47">
        <f>Staffing!AF26</f>
        <v>0</v>
      </c>
      <c r="P37" s="53">
        <f t="shared" si="2"/>
        <v>0</v>
      </c>
      <c r="R37" s="47">
        <f>Staffing!O26</f>
        <v>0</v>
      </c>
      <c r="S37" s="47">
        <f>Staffing!AG26</f>
        <v>0</v>
      </c>
      <c r="T37" s="53">
        <f t="shared" si="3"/>
        <v>0</v>
      </c>
      <c r="V37" s="47">
        <f>Staffing!P26</f>
        <v>0</v>
      </c>
      <c r="W37" s="47">
        <f>Staffing!AH26</f>
        <v>0</v>
      </c>
      <c r="X37" s="53">
        <f t="shared" si="4"/>
        <v>0</v>
      </c>
      <c r="Z37" s="47">
        <f>Staffing!Q26</f>
        <v>0</v>
      </c>
      <c r="AA37" s="47">
        <f>Staffing!AI26</f>
        <v>0</v>
      </c>
      <c r="AB37" s="53">
        <f t="shared" si="5"/>
        <v>0</v>
      </c>
    </row>
    <row r="38" spans="1:32" outlineLevel="1" x14ac:dyDescent="0.35">
      <c r="B38">
        <v>230</v>
      </c>
      <c r="C38" t="s">
        <v>98</v>
      </c>
      <c r="E38" t="s">
        <v>99</v>
      </c>
      <c r="F38" s="47">
        <f>Staffing!L29</f>
        <v>0</v>
      </c>
      <c r="G38" s="47">
        <f>Staffing!AD29</f>
        <v>0</v>
      </c>
      <c r="H38" s="53">
        <f t="shared" si="0"/>
        <v>0</v>
      </c>
      <c r="J38" s="47">
        <f>Staffing!M29</f>
        <v>0</v>
      </c>
      <c r="K38" s="47">
        <f>Staffing!AE29</f>
        <v>0</v>
      </c>
      <c r="L38" s="53">
        <f t="shared" si="1"/>
        <v>0</v>
      </c>
      <c r="N38" s="47">
        <f>Staffing!N29</f>
        <v>0</v>
      </c>
      <c r="O38" s="47">
        <f>Staffing!AF29</f>
        <v>0</v>
      </c>
      <c r="P38" s="53">
        <f t="shared" si="2"/>
        <v>0</v>
      </c>
      <c r="R38" s="47">
        <f>Staffing!O29</f>
        <v>0</v>
      </c>
      <c r="S38" s="47">
        <f>Staffing!AG29</f>
        <v>0</v>
      </c>
      <c r="T38" s="53">
        <f t="shared" si="3"/>
        <v>0</v>
      </c>
      <c r="V38" s="47">
        <f>Staffing!P29</f>
        <v>0</v>
      </c>
      <c r="W38" s="47">
        <f>Staffing!AH29</f>
        <v>0</v>
      </c>
      <c r="X38" s="53">
        <f t="shared" si="4"/>
        <v>0</v>
      </c>
      <c r="Z38" s="47">
        <f>Staffing!Q29</f>
        <v>0</v>
      </c>
      <c r="AA38" s="47">
        <f>Staffing!AI29</f>
        <v>0</v>
      </c>
      <c r="AB38" s="53">
        <f t="shared" si="5"/>
        <v>0</v>
      </c>
    </row>
    <row r="39" spans="1:32" outlineLevel="1" x14ac:dyDescent="0.35">
      <c r="B39">
        <v>240</v>
      </c>
      <c r="C39" t="s">
        <v>100</v>
      </c>
      <c r="E39" t="s">
        <v>101</v>
      </c>
      <c r="F39" s="47">
        <f>Staffing!L30</f>
        <v>0</v>
      </c>
      <c r="G39" s="47">
        <f>Staffing!AD30</f>
        <v>0</v>
      </c>
      <c r="H39" s="53">
        <f t="shared" si="0"/>
        <v>0</v>
      </c>
      <c r="J39" s="47">
        <f>Staffing!M30</f>
        <v>0</v>
      </c>
      <c r="K39" s="47">
        <f>Staffing!AE30</f>
        <v>0</v>
      </c>
      <c r="L39" s="53">
        <f t="shared" si="1"/>
        <v>0</v>
      </c>
      <c r="N39" s="47">
        <f>Staffing!N30</f>
        <v>0</v>
      </c>
      <c r="O39" s="47">
        <f>Staffing!AF30</f>
        <v>0</v>
      </c>
      <c r="P39" s="53">
        <f t="shared" si="2"/>
        <v>0</v>
      </c>
      <c r="R39" s="47">
        <f>Staffing!O30</f>
        <v>0</v>
      </c>
      <c r="S39" s="47">
        <f>Staffing!AG30</f>
        <v>0</v>
      </c>
      <c r="T39" s="53">
        <f t="shared" si="3"/>
        <v>0</v>
      </c>
      <c r="V39" s="47">
        <f>Staffing!P30</f>
        <v>0</v>
      </c>
      <c r="W39" s="47">
        <f>Staffing!AH30</f>
        <v>0</v>
      </c>
      <c r="X39" s="53">
        <f t="shared" si="4"/>
        <v>0</v>
      </c>
      <c r="Z39" s="47">
        <f>Staffing!Q30</f>
        <v>0</v>
      </c>
      <c r="AA39" s="47">
        <f>Staffing!AI30</f>
        <v>0</v>
      </c>
      <c r="AB39" s="53">
        <f t="shared" si="5"/>
        <v>0</v>
      </c>
    </row>
    <row r="40" spans="1:32" outlineLevel="1" x14ac:dyDescent="0.35">
      <c r="B40">
        <v>250</v>
      </c>
      <c r="C40" t="s">
        <v>102</v>
      </c>
      <c r="E40" t="s">
        <v>103</v>
      </c>
      <c r="F40" s="67">
        <f>SUM(F41:F44)</f>
        <v>0</v>
      </c>
      <c r="G40" s="67">
        <f>SUM(G41:G44)</f>
        <v>0</v>
      </c>
      <c r="H40" s="53">
        <f t="shared" si="0"/>
        <v>0</v>
      </c>
      <c r="J40" s="67">
        <f>SUM(J41:J44)</f>
        <v>0</v>
      </c>
      <c r="K40" s="67">
        <f>SUM(K41:K44)</f>
        <v>0</v>
      </c>
      <c r="L40" s="53">
        <f t="shared" si="1"/>
        <v>0</v>
      </c>
      <c r="N40" s="67">
        <f>SUM(N41:N44)</f>
        <v>0</v>
      </c>
      <c r="O40" s="67">
        <f>SUM(O41:O44)</f>
        <v>0</v>
      </c>
      <c r="P40" s="53">
        <f t="shared" si="2"/>
        <v>0</v>
      </c>
      <c r="R40" s="67">
        <f>SUM(R41:R44)</f>
        <v>0</v>
      </c>
      <c r="S40" s="67">
        <f>SUM(S41:S44)</f>
        <v>0</v>
      </c>
      <c r="T40" s="53">
        <f t="shared" si="3"/>
        <v>0</v>
      </c>
      <c r="V40" s="67">
        <f>SUM(V41:V44)</f>
        <v>0</v>
      </c>
      <c r="W40" s="67">
        <f>SUM(W41:W44)</f>
        <v>0</v>
      </c>
      <c r="X40" s="53">
        <f t="shared" si="4"/>
        <v>0</v>
      </c>
      <c r="Z40" s="67">
        <f>SUM(Z41:Z44)</f>
        <v>0</v>
      </c>
      <c r="AA40" s="67">
        <f>SUM(AA41:AA44)</f>
        <v>0</v>
      </c>
      <c r="AB40" s="53">
        <f t="shared" si="5"/>
        <v>0</v>
      </c>
    </row>
    <row r="41" spans="1:32" outlineLevel="1" x14ac:dyDescent="0.35">
      <c r="C41">
        <v>251</v>
      </c>
      <c r="D41" t="s">
        <v>104</v>
      </c>
      <c r="E41" t="s">
        <v>104</v>
      </c>
      <c r="F41" s="47">
        <f>Staffing!L31</f>
        <v>0</v>
      </c>
      <c r="G41" s="47">
        <f>Staffing!AD31</f>
        <v>0</v>
      </c>
      <c r="H41" s="53">
        <f t="shared" si="0"/>
        <v>0</v>
      </c>
      <c r="J41" s="47">
        <f>Staffing!M31</f>
        <v>0</v>
      </c>
      <c r="K41" s="47">
        <f>Staffing!AE31</f>
        <v>0</v>
      </c>
      <c r="L41" s="53">
        <f t="shared" si="1"/>
        <v>0</v>
      </c>
      <c r="N41" s="47">
        <f>Staffing!N31</f>
        <v>0</v>
      </c>
      <c r="O41" s="47">
        <f>Staffing!AF31</f>
        <v>0</v>
      </c>
      <c r="P41" s="53">
        <f t="shared" si="2"/>
        <v>0</v>
      </c>
      <c r="R41" s="47">
        <f>Staffing!O31</f>
        <v>0</v>
      </c>
      <c r="S41" s="47">
        <f>Staffing!AG31</f>
        <v>0</v>
      </c>
      <c r="T41" s="53">
        <f t="shared" si="3"/>
        <v>0</v>
      </c>
      <c r="V41" s="47">
        <f>Staffing!P31</f>
        <v>0</v>
      </c>
      <c r="W41" s="47">
        <f>Staffing!AH31</f>
        <v>0</v>
      </c>
      <c r="X41" s="53">
        <f t="shared" si="4"/>
        <v>0</v>
      </c>
      <c r="Z41" s="47">
        <f>Staffing!Q31</f>
        <v>0</v>
      </c>
      <c r="AA41" s="47">
        <f>Staffing!AI31</f>
        <v>0</v>
      </c>
      <c r="AB41" s="53">
        <f t="shared" si="5"/>
        <v>0</v>
      </c>
    </row>
    <row r="42" spans="1:32" outlineLevel="1" x14ac:dyDescent="0.35">
      <c r="C42">
        <v>252</v>
      </c>
      <c r="D42" t="s">
        <v>105</v>
      </c>
      <c r="E42" t="s">
        <v>105</v>
      </c>
      <c r="F42" s="47">
        <f>Staffing!L32</f>
        <v>0</v>
      </c>
      <c r="G42" s="47">
        <f>Staffing!AD32</f>
        <v>0</v>
      </c>
      <c r="H42" s="53">
        <f t="shared" si="0"/>
        <v>0</v>
      </c>
      <c r="J42" s="47">
        <f>Staffing!M32</f>
        <v>0</v>
      </c>
      <c r="K42" s="47">
        <f>Staffing!AE32</f>
        <v>0</v>
      </c>
      <c r="L42" s="53">
        <f t="shared" si="1"/>
        <v>0</v>
      </c>
      <c r="N42" s="47">
        <f>Staffing!N32</f>
        <v>0</v>
      </c>
      <c r="O42" s="47">
        <f>Staffing!AF32</f>
        <v>0</v>
      </c>
      <c r="P42" s="53">
        <f t="shared" si="2"/>
        <v>0</v>
      </c>
      <c r="R42" s="47">
        <f>Staffing!O32</f>
        <v>0</v>
      </c>
      <c r="S42" s="47">
        <f>Staffing!AG32</f>
        <v>0</v>
      </c>
      <c r="T42" s="53">
        <f t="shared" si="3"/>
        <v>0</v>
      </c>
      <c r="V42" s="47">
        <f>Staffing!P32</f>
        <v>0</v>
      </c>
      <c r="W42" s="47">
        <f>Staffing!AH32</f>
        <v>0</v>
      </c>
      <c r="X42" s="53">
        <f t="shared" si="4"/>
        <v>0</v>
      </c>
      <c r="Z42" s="47">
        <f>Staffing!Q32</f>
        <v>0</v>
      </c>
      <c r="AA42" s="47">
        <f>Staffing!AI32</f>
        <v>0</v>
      </c>
      <c r="AB42" s="53">
        <f t="shared" si="5"/>
        <v>0</v>
      </c>
    </row>
    <row r="43" spans="1:32" outlineLevel="1" x14ac:dyDescent="0.35">
      <c r="C43">
        <v>253</v>
      </c>
      <c r="D43" t="s">
        <v>106</v>
      </c>
      <c r="E43" t="s">
        <v>106</v>
      </c>
      <c r="F43" s="47">
        <f>Staffing!L33</f>
        <v>0</v>
      </c>
      <c r="G43" s="47">
        <f>Staffing!AD33</f>
        <v>0</v>
      </c>
      <c r="H43" s="53">
        <f t="shared" si="0"/>
        <v>0</v>
      </c>
      <c r="J43" s="47">
        <f>Staffing!M33</f>
        <v>0</v>
      </c>
      <c r="K43" s="47">
        <f>Staffing!AE33</f>
        <v>0</v>
      </c>
      <c r="L43" s="53">
        <f t="shared" si="1"/>
        <v>0</v>
      </c>
      <c r="N43" s="47">
        <f>Staffing!N33</f>
        <v>0</v>
      </c>
      <c r="O43" s="47">
        <f>Staffing!AF33</f>
        <v>0</v>
      </c>
      <c r="P43" s="53">
        <f t="shared" si="2"/>
        <v>0</v>
      </c>
      <c r="R43" s="47">
        <f>Staffing!O33</f>
        <v>0</v>
      </c>
      <c r="S43" s="47">
        <f>Staffing!AG33</f>
        <v>0</v>
      </c>
      <c r="T43" s="53">
        <f t="shared" si="3"/>
        <v>0</v>
      </c>
      <c r="V43" s="47">
        <f>Staffing!P33</f>
        <v>0</v>
      </c>
      <c r="W43" s="47">
        <f>Staffing!AH33</f>
        <v>0</v>
      </c>
      <c r="X43" s="53">
        <f t="shared" si="4"/>
        <v>0</v>
      </c>
      <c r="Z43" s="47">
        <f>Staffing!Q33</f>
        <v>0</v>
      </c>
      <c r="AA43" s="47">
        <f>Staffing!AI33</f>
        <v>0</v>
      </c>
      <c r="AB43" s="53">
        <f t="shared" si="5"/>
        <v>0</v>
      </c>
    </row>
    <row r="44" spans="1:32" outlineLevel="1" x14ac:dyDescent="0.35">
      <c r="C44">
        <v>254</v>
      </c>
      <c r="D44" t="s">
        <v>107</v>
      </c>
      <c r="E44" t="s">
        <v>107</v>
      </c>
      <c r="F44" s="47">
        <f>Staffing!L34</f>
        <v>0</v>
      </c>
      <c r="G44" s="47">
        <f>Staffing!AD34</f>
        <v>0</v>
      </c>
      <c r="H44" s="53">
        <f t="shared" si="0"/>
        <v>0</v>
      </c>
      <c r="J44" s="47">
        <f>Staffing!M34</f>
        <v>0</v>
      </c>
      <c r="K44" s="47">
        <f>Staffing!AE34</f>
        <v>0</v>
      </c>
      <c r="L44" s="53">
        <f t="shared" si="1"/>
        <v>0</v>
      </c>
      <c r="N44" s="47">
        <f>Staffing!N34</f>
        <v>0</v>
      </c>
      <c r="O44" s="47">
        <f>Staffing!AF34</f>
        <v>0</v>
      </c>
      <c r="P44" s="53">
        <f t="shared" si="2"/>
        <v>0</v>
      </c>
      <c r="R44" s="47">
        <f>Staffing!O34</f>
        <v>0</v>
      </c>
      <c r="S44" s="47">
        <f>Staffing!AG34</f>
        <v>0</v>
      </c>
      <c r="T44" s="53">
        <f t="shared" si="3"/>
        <v>0</v>
      </c>
      <c r="V44" s="47">
        <f>Staffing!P34</f>
        <v>0</v>
      </c>
      <c r="W44" s="47">
        <f>Staffing!AH34</f>
        <v>0</v>
      </c>
      <c r="X44" s="53">
        <f t="shared" si="4"/>
        <v>0</v>
      </c>
      <c r="Z44" s="47">
        <f>Staffing!Q34</f>
        <v>0</v>
      </c>
      <c r="AA44" s="47">
        <f>Staffing!AI34</f>
        <v>0</v>
      </c>
      <c r="AB44" s="53">
        <f t="shared" si="5"/>
        <v>0</v>
      </c>
    </row>
    <row r="45" spans="1:32" outlineLevel="1" x14ac:dyDescent="0.35">
      <c r="B45">
        <v>260</v>
      </c>
      <c r="C45" t="s">
        <v>108</v>
      </c>
      <c r="E45" t="s">
        <v>109</v>
      </c>
      <c r="F45" s="47"/>
      <c r="G45" s="47"/>
      <c r="H45" s="53">
        <f t="shared" si="0"/>
        <v>0</v>
      </c>
      <c r="J45" s="47"/>
      <c r="K45" s="47"/>
      <c r="L45" s="53">
        <f t="shared" si="1"/>
        <v>0</v>
      </c>
      <c r="N45" s="47"/>
      <c r="O45" s="47"/>
      <c r="P45" s="53">
        <f t="shared" si="2"/>
        <v>0</v>
      </c>
      <c r="R45" s="47"/>
      <c r="S45" s="47"/>
      <c r="T45" s="53">
        <f t="shared" si="3"/>
        <v>0</v>
      </c>
      <c r="V45" s="47"/>
      <c r="W45" s="47"/>
      <c r="X45" s="53">
        <f t="shared" si="4"/>
        <v>0</v>
      </c>
      <c r="Z45" s="47"/>
      <c r="AA45" s="47"/>
      <c r="AB45" s="53">
        <f t="shared" si="5"/>
        <v>0</v>
      </c>
    </row>
    <row r="46" spans="1:32" outlineLevel="1" x14ac:dyDescent="0.35">
      <c r="B46">
        <v>290</v>
      </c>
      <c r="C46" t="s">
        <v>110</v>
      </c>
      <c r="E46" t="s">
        <v>111</v>
      </c>
      <c r="F46" s="47">
        <f>Staffing!L35</f>
        <v>0</v>
      </c>
      <c r="G46" s="47">
        <f>Staffing!AD35</f>
        <v>0</v>
      </c>
      <c r="H46" s="53">
        <f t="shared" si="0"/>
        <v>0</v>
      </c>
      <c r="J46" s="47">
        <f>Staffing!M35</f>
        <v>0</v>
      </c>
      <c r="K46" s="47">
        <f>Staffing!AE35</f>
        <v>0</v>
      </c>
      <c r="L46" s="53">
        <f t="shared" si="1"/>
        <v>0</v>
      </c>
      <c r="N46" s="47">
        <f>Staffing!N35</f>
        <v>0</v>
      </c>
      <c r="O46" s="47">
        <f>Staffing!AF35</f>
        <v>0</v>
      </c>
      <c r="P46" s="53">
        <f t="shared" si="2"/>
        <v>0</v>
      </c>
      <c r="R46" s="47">
        <f>Staffing!O35</f>
        <v>0</v>
      </c>
      <c r="S46" s="47">
        <f>Staffing!AG35</f>
        <v>0</v>
      </c>
      <c r="T46" s="53">
        <f t="shared" si="3"/>
        <v>0</v>
      </c>
      <c r="V46" s="47">
        <f>Staffing!P35</f>
        <v>0</v>
      </c>
      <c r="W46" s="47">
        <f>Staffing!AH35</f>
        <v>0</v>
      </c>
      <c r="X46" s="53">
        <f t="shared" si="4"/>
        <v>0</v>
      </c>
      <c r="Z46" s="47">
        <f>Staffing!Q35</f>
        <v>0</v>
      </c>
      <c r="AA46" s="47">
        <f>Staffing!AI35</f>
        <v>0</v>
      </c>
      <c r="AB46" s="53">
        <f t="shared" si="5"/>
        <v>0</v>
      </c>
    </row>
    <row r="47" spans="1:32" s="43" customFormat="1" x14ac:dyDescent="0.35">
      <c r="A47" s="43">
        <v>300</v>
      </c>
      <c r="B47" s="43" t="s">
        <v>112</v>
      </c>
      <c r="E47" s="43" t="s">
        <v>604</v>
      </c>
      <c r="F47" s="53">
        <f>F48+F53+F54+F61+F62+F63</f>
        <v>0</v>
      </c>
      <c r="G47" s="53">
        <f>G48+G53+G54+G61+G62+G63</f>
        <v>0</v>
      </c>
      <c r="H47" s="53">
        <f t="shared" si="0"/>
        <v>0</v>
      </c>
      <c r="J47" s="53">
        <f>J48+J53+J54+J61+J62+J63</f>
        <v>0</v>
      </c>
      <c r="K47" s="53">
        <f>K48+K53+K54+K61+K62+K63</f>
        <v>0</v>
      </c>
      <c r="L47" s="53">
        <f t="shared" si="1"/>
        <v>0</v>
      </c>
      <c r="N47" s="53">
        <f>N48+N53+N54+N61+N62+N63</f>
        <v>0</v>
      </c>
      <c r="O47" s="53">
        <f>O48+O53+O54+O61+O62+O63</f>
        <v>0</v>
      </c>
      <c r="P47" s="53">
        <f t="shared" si="2"/>
        <v>0</v>
      </c>
      <c r="R47" s="53">
        <f>R48+R53+R54+R61+R62+R63</f>
        <v>0</v>
      </c>
      <c r="S47" s="53">
        <f>S48+S53+S54+S61+S62+S63</f>
        <v>0</v>
      </c>
      <c r="T47" s="53">
        <f t="shared" si="3"/>
        <v>0</v>
      </c>
      <c r="V47" s="53">
        <f>V48+V53+V54+V61+V62+V63</f>
        <v>0</v>
      </c>
      <c r="W47" s="53">
        <f>W48+W53+W54+W61+W62+W63</f>
        <v>0</v>
      </c>
      <c r="X47" s="53">
        <f t="shared" si="4"/>
        <v>0</v>
      </c>
      <c r="Z47" s="53">
        <f>Z48+Z53+Z54+Z61+Z62+Z63</f>
        <v>0</v>
      </c>
      <c r="AA47" s="53">
        <f>AA48+AA53+AA54+AA61+AA62+AA63</f>
        <v>0</v>
      </c>
      <c r="AB47" s="53">
        <f t="shared" si="5"/>
        <v>0</v>
      </c>
    </row>
    <row r="48" spans="1:32" outlineLevel="1" x14ac:dyDescent="0.35">
      <c r="B48">
        <v>310</v>
      </c>
      <c r="C48" t="s">
        <v>113</v>
      </c>
      <c r="E48" t="s">
        <v>114</v>
      </c>
      <c r="F48" s="47">
        <f>SUM(F49:F53)</f>
        <v>0</v>
      </c>
      <c r="G48" s="47">
        <f>SUM(G49:G53)</f>
        <v>0</v>
      </c>
      <c r="H48" s="53">
        <f t="shared" si="0"/>
        <v>0</v>
      </c>
      <c r="J48" s="47">
        <f>SUM(J49:J53)</f>
        <v>0</v>
      </c>
      <c r="K48" s="47">
        <f>SUM(K49:K53)</f>
        <v>0</v>
      </c>
      <c r="L48" s="53">
        <f t="shared" si="1"/>
        <v>0</v>
      </c>
      <c r="N48" s="47">
        <f>SUM(N49:N53)</f>
        <v>0</v>
      </c>
      <c r="O48" s="47">
        <f>SUM(O49:O53)</f>
        <v>0</v>
      </c>
      <c r="P48" s="53">
        <f t="shared" si="2"/>
        <v>0</v>
      </c>
      <c r="R48" s="47">
        <f>SUM(R49:R53)</f>
        <v>0</v>
      </c>
      <c r="S48" s="47">
        <f>SUM(S49:S53)</f>
        <v>0</v>
      </c>
      <c r="T48" s="53">
        <f t="shared" si="3"/>
        <v>0</v>
      </c>
      <c r="V48" s="47">
        <f>SUM(V49:V53)</f>
        <v>0</v>
      </c>
      <c r="W48" s="47">
        <f>SUM(W49:W53)</f>
        <v>0</v>
      </c>
      <c r="X48" s="53">
        <f t="shared" si="4"/>
        <v>0</v>
      </c>
      <c r="Z48" s="47">
        <f>SUM(Z49:Z53)</f>
        <v>0</v>
      </c>
      <c r="AA48" s="47">
        <f>SUM(AA49:AA53)</f>
        <v>0</v>
      </c>
      <c r="AB48" s="53">
        <f t="shared" si="5"/>
        <v>0</v>
      </c>
    </row>
    <row r="49" spans="1:28" outlineLevel="1" x14ac:dyDescent="0.35">
      <c r="C49">
        <v>311</v>
      </c>
      <c r="D49" t="s">
        <v>115</v>
      </c>
      <c r="E49" t="s">
        <v>115</v>
      </c>
      <c r="F49" s="68"/>
      <c r="G49" s="68"/>
      <c r="H49" s="53">
        <f t="shared" si="0"/>
        <v>0</v>
      </c>
      <c r="J49" s="68"/>
      <c r="K49" s="68"/>
      <c r="L49" s="53">
        <f t="shared" si="1"/>
        <v>0</v>
      </c>
      <c r="N49" s="68"/>
      <c r="O49" s="68"/>
      <c r="P49" s="53">
        <f t="shared" si="2"/>
        <v>0</v>
      </c>
      <c r="R49" s="68"/>
      <c r="S49" s="68"/>
      <c r="T49" s="53">
        <f t="shared" si="3"/>
        <v>0</v>
      </c>
      <c r="V49" s="68"/>
      <c r="W49" s="68"/>
      <c r="X49" s="53">
        <f t="shared" si="4"/>
        <v>0</v>
      </c>
      <c r="Z49" s="68"/>
      <c r="AA49" s="68"/>
      <c r="AB49" s="53">
        <f t="shared" si="5"/>
        <v>0</v>
      </c>
    </row>
    <row r="50" spans="1:28" outlineLevel="1" x14ac:dyDescent="0.35">
      <c r="C50">
        <v>312</v>
      </c>
      <c r="D50" t="s">
        <v>116</v>
      </c>
      <c r="E50" t="s">
        <v>116</v>
      </c>
      <c r="F50" s="68"/>
      <c r="G50" s="68"/>
      <c r="H50" s="53">
        <f t="shared" si="0"/>
        <v>0</v>
      </c>
      <c r="J50" s="68"/>
      <c r="K50" s="68"/>
      <c r="L50" s="53">
        <f t="shared" si="1"/>
        <v>0</v>
      </c>
      <c r="N50" s="68"/>
      <c r="O50" s="68"/>
      <c r="P50" s="53">
        <f t="shared" si="2"/>
        <v>0</v>
      </c>
      <c r="R50" s="68"/>
      <c r="S50" s="68"/>
      <c r="T50" s="53">
        <f t="shared" si="3"/>
        <v>0</v>
      </c>
      <c r="V50" s="68"/>
      <c r="W50" s="68"/>
      <c r="X50" s="53">
        <f t="shared" si="4"/>
        <v>0</v>
      </c>
      <c r="Z50" s="68"/>
      <c r="AA50" s="68"/>
      <c r="AB50" s="53">
        <f t="shared" si="5"/>
        <v>0</v>
      </c>
    </row>
    <row r="51" spans="1:28" outlineLevel="1" x14ac:dyDescent="0.35">
      <c r="C51">
        <v>313</v>
      </c>
      <c r="D51" t="s">
        <v>117</v>
      </c>
      <c r="E51" t="s">
        <v>117</v>
      </c>
      <c r="F51" s="68"/>
      <c r="G51" s="68"/>
      <c r="H51" s="53">
        <f t="shared" si="0"/>
        <v>0</v>
      </c>
      <c r="J51" s="68"/>
      <c r="K51" s="68"/>
      <c r="L51" s="53">
        <f t="shared" si="1"/>
        <v>0</v>
      </c>
      <c r="N51" s="68"/>
      <c r="O51" s="68"/>
      <c r="P51" s="53">
        <f t="shared" si="2"/>
        <v>0</v>
      </c>
      <c r="R51" s="68"/>
      <c r="S51" s="68"/>
      <c r="T51" s="53">
        <f t="shared" si="3"/>
        <v>0</v>
      </c>
      <c r="V51" s="68"/>
      <c r="W51" s="68"/>
      <c r="X51" s="53">
        <f t="shared" si="4"/>
        <v>0</v>
      </c>
      <c r="Z51" s="68"/>
      <c r="AA51" s="68"/>
      <c r="AB51" s="53">
        <f t="shared" si="5"/>
        <v>0</v>
      </c>
    </row>
    <row r="52" spans="1:28" outlineLevel="1" x14ac:dyDescent="0.35">
      <c r="C52">
        <v>314</v>
      </c>
      <c r="D52" t="s">
        <v>118</v>
      </c>
      <c r="E52" t="s">
        <v>118</v>
      </c>
      <c r="F52" s="68"/>
      <c r="G52" s="68"/>
      <c r="H52" s="53">
        <f t="shared" si="0"/>
        <v>0</v>
      </c>
      <c r="J52" s="68"/>
      <c r="K52" s="68"/>
      <c r="L52" s="53">
        <f t="shared" si="1"/>
        <v>0</v>
      </c>
      <c r="N52" s="68"/>
      <c r="O52" s="68"/>
      <c r="P52" s="53">
        <f t="shared" si="2"/>
        <v>0</v>
      </c>
      <c r="R52" s="68"/>
      <c r="S52" s="68"/>
      <c r="T52" s="53">
        <f t="shared" si="3"/>
        <v>0</v>
      </c>
      <c r="V52" s="68"/>
      <c r="W52" s="68"/>
      <c r="X52" s="53">
        <f t="shared" si="4"/>
        <v>0</v>
      </c>
      <c r="Z52" s="68"/>
      <c r="AA52" s="68"/>
      <c r="AB52" s="53">
        <f t="shared" si="5"/>
        <v>0</v>
      </c>
    </row>
    <row r="53" spans="1:28" outlineLevel="1" x14ac:dyDescent="0.35">
      <c r="B53">
        <v>320</v>
      </c>
      <c r="C53" t="s">
        <v>119</v>
      </c>
      <c r="E53" t="s">
        <v>120</v>
      </c>
      <c r="F53" s="68"/>
      <c r="G53" s="68"/>
      <c r="H53" s="53">
        <f t="shared" si="0"/>
        <v>0</v>
      </c>
      <c r="J53" s="68"/>
      <c r="K53" s="68"/>
      <c r="L53" s="53">
        <f t="shared" si="1"/>
        <v>0</v>
      </c>
      <c r="N53" s="68"/>
      <c r="O53" s="68"/>
      <c r="P53" s="53">
        <f t="shared" si="2"/>
        <v>0</v>
      </c>
      <c r="R53" s="68"/>
      <c r="S53" s="68"/>
      <c r="T53" s="53">
        <f t="shared" si="3"/>
        <v>0</v>
      </c>
      <c r="V53" s="68"/>
      <c r="W53" s="68"/>
      <c r="X53" s="53">
        <f t="shared" si="4"/>
        <v>0</v>
      </c>
      <c r="Z53" s="68"/>
      <c r="AA53" s="68"/>
      <c r="AB53" s="53">
        <f t="shared" si="5"/>
        <v>0</v>
      </c>
    </row>
    <row r="54" spans="1:28" outlineLevel="1" x14ac:dyDescent="0.35">
      <c r="B54">
        <v>330</v>
      </c>
      <c r="C54" t="s">
        <v>121</v>
      </c>
      <c r="E54" t="s">
        <v>605</v>
      </c>
      <c r="F54" s="47">
        <f>SUM(F55:F60)</f>
        <v>0</v>
      </c>
      <c r="G54" s="47">
        <f>SUM(G55:G60)</f>
        <v>0</v>
      </c>
      <c r="H54" s="53">
        <f t="shared" si="0"/>
        <v>0</v>
      </c>
      <c r="J54" s="47">
        <f>SUM(J55:J60)</f>
        <v>0</v>
      </c>
      <c r="K54" s="47">
        <f>SUM(K55:K60)</f>
        <v>0</v>
      </c>
      <c r="L54" s="53">
        <f t="shared" si="1"/>
        <v>0</v>
      </c>
      <c r="N54" s="47">
        <f>SUM(N55:N60)</f>
        <v>0</v>
      </c>
      <c r="O54" s="47">
        <f>SUM(O55:O60)</f>
        <v>0</v>
      </c>
      <c r="P54" s="53">
        <f t="shared" si="2"/>
        <v>0</v>
      </c>
      <c r="R54" s="47">
        <f>SUM(R55:R60)</f>
        <v>0</v>
      </c>
      <c r="S54" s="47">
        <f>SUM(S55:S60)</f>
        <v>0</v>
      </c>
      <c r="T54" s="53">
        <f t="shared" si="3"/>
        <v>0</v>
      </c>
      <c r="V54" s="47">
        <f>SUM(V55:V60)</f>
        <v>0</v>
      </c>
      <c r="W54" s="47">
        <f>SUM(W55:W60)</f>
        <v>0</v>
      </c>
      <c r="X54" s="53">
        <f t="shared" si="4"/>
        <v>0</v>
      </c>
      <c r="Z54" s="47">
        <f>SUM(Z55:Z60)</f>
        <v>0</v>
      </c>
      <c r="AA54" s="47">
        <f>SUM(AA55:AA60)</f>
        <v>0</v>
      </c>
      <c r="AB54" s="53">
        <f t="shared" si="5"/>
        <v>0</v>
      </c>
    </row>
    <row r="55" spans="1:28" outlineLevel="1" x14ac:dyDescent="0.35">
      <c r="C55">
        <v>331</v>
      </c>
      <c r="D55" t="s">
        <v>122</v>
      </c>
      <c r="E55" t="s">
        <v>123</v>
      </c>
      <c r="F55" s="68"/>
      <c r="G55" s="68"/>
      <c r="H55" s="53">
        <f t="shared" si="0"/>
        <v>0</v>
      </c>
      <c r="J55" s="68"/>
      <c r="K55" s="68"/>
      <c r="L55" s="53">
        <f t="shared" si="1"/>
        <v>0</v>
      </c>
      <c r="N55" s="68"/>
      <c r="O55" s="68"/>
      <c r="P55" s="53">
        <f t="shared" si="2"/>
        <v>0</v>
      </c>
      <c r="R55" s="68"/>
      <c r="S55" s="68"/>
      <c r="T55" s="53">
        <f t="shared" si="3"/>
        <v>0</v>
      </c>
      <c r="V55" s="68"/>
      <c r="W55" s="68"/>
      <c r="X55" s="53">
        <f t="shared" si="4"/>
        <v>0</v>
      </c>
      <c r="Z55" s="68"/>
      <c r="AA55" s="68"/>
      <c r="AB55" s="53">
        <f t="shared" si="5"/>
        <v>0</v>
      </c>
    </row>
    <row r="56" spans="1:28" outlineLevel="1" x14ac:dyDescent="0.35">
      <c r="C56">
        <v>332</v>
      </c>
      <c r="D56" t="s">
        <v>124</v>
      </c>
      <c r="E56" t="s">
        <v>124</v>
      </c>
      <c r="F56" s="68"/>
      <c r="G56" s="68"/>
      <c r="H56" s="53">
        <f t="shared" si="0"/>
        <v>0</v>
      </c>
      <c r="J56" s="68"/>
      <c r="K56" s="68"/>
      <c r="L56" s="53">
        <f t="shared" si="1"/>
        <v>0</v>
      </c>
      <c r="N56" s="68"/>
      <c r="O56" s="68"/>
      <c r="P56" s="53">
        <f t="shared" si="2"/>
        <v>0</v>
      </c>
      <c r="R56" s="68"/>
      <c r="S56" s="68"/>
      <c r="T56" s="53">
        <f t="shared" si="3"/>
        <v>0</v>
      </c>
      <c r="V56" s="68"/>
      <c r="W56" s="68"/>
      <c r="X56" s="53">
        <f t="shared" si="4"/>
        <v>0</v>
      </c>
      <c r="Z56" s="68"/>
      <c r="AA56" s="68"/>
      <c r="AB56" s="53">
        <f t="shared" si="5"/>
        <v>0</v>
      </c>
    </row>
    <row r="57" spans="1:28" outlineLevel="1" x14ac:dyDescent="0.35">
      <c r="C57">
        <v>333</v>
      </c>
      <c r="D57" t="s">
        <v>125</v>
      </c>
      <c r="E57" t="s">
        <v>125</v>
      </c>
      <c r="F57" s="68"/>
      <c r="G57" s="68"/>
      <c r="H57" s="53">
        <f t="shared" si="0"/>
        <v>0</v>
      </c>
      <c r="J57" s="68"/>
      <c r="K57" s="68"/>
      <c r="L57" s="53">
        <f t="shared" si="1"/>
        <v>0</v>
      </c>
      <c r="N57" s="68"/>
      <c r="O57" s="68"/>
      <c r="P57" s="53">
        <f t="shared" si="2"/>
        <v>0</v>
      </c>
      <c r="R57" s="68"/>
      <c r="S57" s="68"/>
      <c r="T57" s="53">
        <f t="shared" si="3"/>
        <v>0</v>
      </c>
      <c r="V57" s="68"/>
      <c r="W57" s="68"/>
      <c r="X57" s="53">
        <f t="shared" si="4"/>
        <v>0</v>
      </c>
      <c r="Z57" s="68"/>
      <c r="AA57" s="68"/>
      <c r="AB57" s="53">
        <f t="shared" si="5"/>
        <v>0</v>
      </c>
    </row>
    <row r="58" spans="1:28" outlineLevel="1" x14ac:dyDescent="0.35">
      <c r="C58">
        <v>334</v>
      </c>
      <c r="D58" t="s">
        <v>126</v>
      </c>
      <c r="E58" t="s">
        <v>126</v>
      </c>
      <c r="F58" s="68"/>
      <c r="G58" s="68"/>
      <c r="H58" s="53">
        <f t="shared" si="0"/>
        <v>0</v>
      </c>
      <c r="J58" s="68"/>
      <c r="K58" s="68"/>
      <c r="L58" s="53">
        <f t="shared" si="1"/>
        <v>0</v>
      </c>
      <c r="N58" s="68"/>
      <c r="O58" s="68"/>
      <c r="P58" s="53">
        <f t="shared" si="2"/>
        <v>0</v>
      </c>
      <c r="R58" s="68"/>
      <c r="S58" s="68"/>
      <c r="T58" s="53">
        <f t="shared" si="3"/>
        <v>0</v>
      </c>
      <c r="V58" s="68"/>
      <c r="W58" s="68"/>
      <c r="X58" s="53">
        <f t="shared" si="4"/>
        <v>0</v>
      </c>
      <c r="Z58" s="68"/>
      <c r="AA58" s="68"/>
      <c r="AB58" s="53">
        <f t="shared" si="5"/>
        <v>0</v>
      </c>
    </row>
    <row r="59" spans="1:28" outlineLevel="1" x14ac:dyDescent="0.35">
      <c r="C59">
        <v>335</v>
      </c>
      <c r="D59" t="s">
        <v>127</v>
      </c>
      <c r="E59" t="s">
        <v>127</v>
      </c>
      <c r="F59" s="68"/>
      <c r="G59" s="68"/>
      <c r="H59" s="53">
        <f t="shared" si="0"/>
        <v>0</v>
      </c>
      <c r="J59" s="68"/>
      <c r="K59" s="68"/>
      <c r="L59" s="53">
        <f t="shared" si="1"/>
        <v>0</v>
      </c>
      <c r="N59" s="68"/>
      <c r="O59" s="68"/>
      <c r="P59" s="53">
        <f t="shared" si="2"/>
        <v>0</v>
      </c>
      <c r="R59" s="68"/>
      <c r="S59" s="68"/>
      <c r="T59" s="53">
        <f t="shared" si="3"/>
        <v>0</v>
      </c>
      <c r="V59" s="68"/>
      <c r="W59" s="68"/>
      <c r="X59" s="53">
        <f t="shared" si="4"/>
        <v>0</v>
      </c>
      <c r="Z59" s="68"/>
      <c r="AA59" s="68"/>
      <c r="AB59" s="53">
        <f t="shared" si="5"/>
        <v>0</v>
      </c>
    </row>
    <row r="60" spans="1:28" outlineLevel="1" x14ac:dyDescent="0.35">
      <c r="C60">
        <v>339</v>
      </c>
      <c r="D60" t="s">
        <v>121</v>
      </c>
      <c r="E60" t="s">
        <v>121</v>
      </c>
      <c r="F60" s="68"/>
      <c r="G60" s="68"/>
      <c r="H60" s="53">
        <f t="shared" si="0"/>
        <v>0</v>
      </c>
      <c r="J60" s="68"/>
      <c r="K60" s="68"/>
      <c r="L60" s="53">
        <f t="shared" si="1"/>
        <v>0</v>
      </c>
      <c r="N60" s="68"/>
      <c r="O60" s="68"/>
      <c r="P60" s="53">
        <f t="shared" si="2"/>
        <v>0</v>
      </c>
      <c r="R60" s="68"/>
      <c r="S60" s="68"/>
      <c r="T60" s="53">
        <f t="shared" si="3"/>
        <v>0</v>
      </c>
      <c r="V60" s="68"/>
      <c r="W60" s="68"/>
      <c r="X60" s="53">
        <f t="shared" si="4"/>
        <v>0</v>
      </c>
      <c r="Z60" s="68"/>
      <c r="AA60" s="68"/>
      <c r="AB60" s="53">
        <f t="shared" si="5"/>
        <v>0</v>
      </c>
    </row>
    <row r="61" spans="1:28" outlineLevel="1" x14ac:dyDescent="0.35">
      <c r="B61">
        <v>340</v>
      </c>
      <c r="C61" t="s">
        <v>128</v>
      </c>
      <c r="E61" t="s">
        <v>606</v>
      </c>
      <c r="F61" s="68"/>
      <c r="G61" s="68"/>
      <c r="H61" s="53">
        <f t="shared" si="0"/>
        <v>0</v>
      </c>
      <c r="J61" s="68"/>
      <c r="K61" s="68"/>
      <c r="L61" s="53">
        <f t="shared" si="1"/>
        <v>0</v>
      </c>
      <c r="N61" s="68"/>
      <c r="O61" s="68"/>
      <c r="P61" s="53">
        <f t="shared" si="2"/>
        <v>0</v>
      </c>
      <c r="R61" s="68"/>
      <c r="S61" s="68"/>
      <c r="T61" s="53">
        <f t="shared" si="3"/>
        <v>0</v>
      </c>
      <c r="V61" s="68"/>
      <c r="W61" s="68"/>
      <c r="X61" s="53">
        <f t="shared" si="4"/>
        <v>0</v>
      </c>
      <c r="Z61" s="68"/>
      <c r="AA61" s="68"/>
      <c r="AB61" s="53">
        <f t="shared" si="5"/>
        <v>0</v>
      </c>
    </row>
    <row r="62" spans="1:28" outlineLevel="1" x14ac:dyDescent="0.35">
      <c r="B62">
        <v>350</v>
      </c>
      <c r="C62" t="s">
        <v>129</v>
      </c>
      <c r="E62" t="s">
        <v>441</v>
      </c>
      <c r="F62" s="68"/>
      <c r="G62" s="68"/>
      <c r="H62" s="53">
        <f t="shared" si="0"/>
        <v>0</v>
      </c>
      <c r="J62" s="68"/>
      <c r="K62" s="68"/>
      <c r="L62" s="53">
        <f t="shared" si="1"/>
        <v>0</v>
      </c>
      <c r="N62" s="68"/>
      <c r="O62" s="68"/>
      <c r="P62" s="53">
        <f t="shared" si="2"/>
        <v>0</v>
      </c>
      <c r="R62" s="68"/>
      <c r="S62" s="68"/>
      <c r="T62" s="53">
        <f t="shared" si="3"/>
        <v>0</v>
      </c>
      <c r="V62" s="68"/>
      <c r="W62" s="68"/>
      <c r="X62" s="53">
        <f t="shared" si="4"/>
        <v>0</v>
      </c>
      <c r="Z62" s="68"/>
      <c r="AA62" s="68"/>
      <c r="AB62" s="53">
        <f t="shared" si="5"/>
        <v>0</v>
      </c>
    </row>
    <row r="63" spans="1:28" outlineLevel="1" x14ac:dyDescent="0.35">
      <c r="B63">
        <v>390</v>
      </c>
      <c r="C63" t="s">
        <v>130</v>
      </c>
      <c r="E63" t="s">
        <v>130</v>
      </c>
      <c r="F63" s="68"/>
      <c r="G63" s="68"/>
      <c r="H63" s="53">
        <f t="shared" si="0"/>
        <v>0</v>
      </c>
      <c r="J63" s="68"/>
      <c r="K63" s="68"/>
      <c r="L63" s="53">
        <f t="shared" si="1"/>
        <v>0</v>
      </c>
      <c r="N63" s="68"/>
      <c r="O63" s="68"/>
      <c r="P63" s="53">
        <f t="shared" si="2"/>
        <v>0</v>
      </c>
      <c r="R63" s="68"/>
      <c r="S63" s="68"/>
      <c r="T63" s="53">
        <f t="shared" si="3"/>
        <v>0</v>
      </c>
      <c r="V63" s="68"/>
      <c r="W63" s="68"/>
      <c r="X63" s="53">
        <f t="shared" si="4"/>
        <v>0</v>
      </c>
      <c r="Z63" s="68"/>
      <c r="AA63" s="68"/>
      <c r="AB63" s="53">
        <f t="shared" si="5"/>
        <v>0</v>
      </c>
    </row>
    <row r="64" spans="1:28" s="43" customFormat="1" x14ac:dyDescent="0.35">
      <c r="A64" s="43">
        <v>400</v>
      </c>
      <c r="B64" s="43" t="s">
        <v>131</v>
      </c>
      <c r="E64" s="43" t="s">
        <v>132</v>
      </c>
      <c r="F64" s="53">
        <f>SUM(F83,F82,F76,F73,F67,F65)</f>
        <v>0</v>
      </c>
      <c r="G64" s="53">
        <f>SUM(G83,G82,G76,G73,G67,G65)</f>
        <v>0</v>
      </c>
      <c r="H64" s="53">
        <f t="shared" si="0"/>
        <v>0</v>
      </c>
      <c r="J64" s="53">
        <f>SUM(J83,J82,J76,J73,J67,J65)</f>
        <v>0</v>
      </c>
      <c r="K64" s="53">
        <f>SUM(K83,K82,K76,K73,K67,K65)</f>
        <v>0</v>
      </c>
      <c r="L64" s="53">
        <f t="shared" si="1"/>
        <v>0</v>
      </c>
      <c r="N64" s="53">
        <f>SUM(N83,N82,N76,N73,N67,N65)</f>
        <v>0</v>
      </c>
      <c r="O64" s="53">
        <f>SUM(O83,O82,O76,O73,O67,O65)</f>
        <v>0</v>
      </c>
      <c r="P64" s="53">
        <f t="shared" si="2"/>
        <v>0</v>
      </c>
      <c r="R64" s="53">
        <f>SUM(R83,R82,R76,R73,R67,R65)</f>
        <v>0</v>
      </c>
      <c r="S64" s="53">
        <f>SUM(S83,S82,S76,S73,S67,S65)</f>
        <v>0</v>
      </c>
      <c r="T64" s="53">
        <f t="shared" si="3"/>
        <v>0</v>
      </c>
      <c r="V64" s="53">
        <f>SUM(V83,V82,V76,V73,V67,V65)</f>
        <v>0</v>
      </c>
      <c r="W64" s="53">
        <f>SUM(W83,W82,W76,W73,W67,W65)</f>
        <v>0</v>
      </c>
      <c r="X64" s="53">
        <f t="shared" si="4"/>
        <v>0</v>
      </c>
      <c r="Z64" s="53">
        <f>SUM(Z83,Z82,Z76,Z73,Z67,Z65)</f>
        <v>0</v>
      </c>
      <c r="AA64" s="53">
        <f>SUM(AA83,AA82,AA76,AA73,AA67,AA65)</f>
        <v>0</v>
      </c>
      <c r="AB64" s="53">
        <f t="shared" si="5"/>
        <v>0</v>
      </c>
    </row>
    <row r="65" spans="2:30" outlineLevel="1" x14ac:dyDescent="0.35">
      <c r="B65">
        <v>410</v>
      </c>
      <c r="C65" t="s">
        <v>133</v>
      </c>
      <c r="E65" t="s">
        <v>134</v>
      </c>
      <c r="F65" s="47">
        <f>SUM(F66)</f>
        <v>0</v>
      </c>
      <c r="G65" s="47">
        <f>SUM(G66)</f>
        <v>0</v>
      </c>
      <c r="H65" s="53">
        <f t="shared" si="0"/>
        <v>0</v>
      </c>
      <c r="J65" s="47">
        <f>SUM(J66)</f>
        <v>0</v>
      </c>
      <c r="K65" s="47">
        <f>SUM(K66)</f>
        <v>0</v>
      </c>
      <c r="L65" s="53">
        <f t="shared" si="1"/>
        <v>0</v>
      </c>
      <c r="N65" s="47">
        <f>SUM(N66)</f>
        <v>0</v>
      </c>
      <c r="O65" s="47">
        <f>SUM(O66)</f>
        <v>0</v>
      </c>
      <c r="P65" s="53">
        <f t="shared" si="2"/>
        <v>0</v>
      </c>
      <c r="R65" s="47">
        <f>SUM(R66)</f>
        <v>0</v>
      </c>
      <c r="S65" s="47">
        <f>SUM(S66)</f>
        <v>0</v>
      </c>
      <c r="T65" s="53">
        <f t="shared" si="3"/>
        <v>0</v>
      </c>
      <c r="V65" s="47">
        <f>SUM(V66)</f>
        <v>0</v>
      </c>
      <c r="W65" s="47">
        <f>SUM(W66)</f>
        <v>0</v>
      </c>
      <c r="X65" s="53">
        <f t="shared" si="4"/>
        <v>0</v>
      </c>
      <c r="Z65" s="47">
        <f>SUM(Z66)</f>
        <v>0</v>
      </c>
      <c r="AA65" s="47">
        <f>SUM(AA66)</f>
        <v>0</v>
      </c>
      <c r="AB65" s="53">
        <f t="shared" si="5"/>
        <v>0</v>
      </c>
      <c r="AD65" t="s">
        <v>374</v>
      </c>
    </row>
    <row r="66" spans="2:30" outlineLevel="1" x14ac:dyDescent="0.35">
      <c r="C66">
        <v>411</v>
      </c>
      <c r="D66" t="s">
        <v>135</v>
      </c>
      <c r="E66" t="s">
        <v>135</v>
      </c>
      <c r="F66" s="68"/>
      <c r="G66" s="68"/>
      <c r="H66" s="53">
        <f t="shared" si="0"/>
        <v>0</v>
      </c>
      <c r="J66" s="68"/>
      <c r="K66" s="68"/>
      <c r="L66" s="53">
        <f t="shared" si="1"/>
        <v>0</v>
      </c>
      <c r="N66" s="68"/>
      <c r="O66" s="68"/>
      <c r="P66" s="53">
        <f t="shared" si="2"/>
        <v>0</v>
      </c>
      <c r="R66" s="68"/>
      <c r="S66" s="68"/>
      <c r="T66" s="53">
        <f t="shared" si="3"/>
        <v>0</v>
      </c>
      <c r="V66" s="68"/>
      <c r="W66" s="68"/>
      <c r="X66" s="53">
        <f t="shared" si="4"/>
        <v>0</v>
      </c>
      <c r="Z66" s="68"/>
      <c r="AA66" s="68"/>
      <c r="AB66" s="53">
        <f t="shared" si="5"/>
        <v>0</v>
      </c>
    </row>
    <row r="67" spans="2:30" outlineLevel="1" x14ac:dyDescent="0.35">
      <c r="B67">
        <v>420</v>
      </c>
      <c r="C67" t="s">
        <v>136</v>
      </c>
      <c r="E67" t="s">
        <v>137</v>
      </c>
      <c r="F67" s="47">
        <f>SUM(F68:F72)</f>
        <v>0</v>
      </c>
      <c r="G67" s="47">
        <f>SUM(G68:G72)</f>
        <v>0</v>
      </c>
      <c r="H67" s="53">
        <f t="shared" si="0"/>
        <v>0</v>
      </c>
      <c r="J67" s="47">
        <f>SUM(J68:J72)</f>
        <v>0</v>
      </c>
      <c r="K67" s="47">
        <f>SUM(K68:K72)</f>
        <v>0</v>
      </c>
      <c r="L67" s="53">
        <f t="shared" si="1"/>
        <v>0</v>
      </c>
      <c r="N67" s="47">
        <f>SUM(N68:N72)</f>
        <v>0</v>
      </c>
      <c r="O67" s="47">
        <f>SUM(O68:O72)</f>
        <v>0</v>
      </c>
      <c r="P67" s="53">
        <f t="shared" si="2"/>
        <v>0</v>
      </c>
      <c r="R67" s="47">
        <f>SUM(R68:R72)</f>
        <v>0</v>
      </c>
      <c r="S67" s="47">
        <f>SUM(S68:S72)</f>
        <v>0</v>
      </c>
      <c r="T67" s="53">
        <f t="shared" si="3"/>
        <v>0</v>
      </c>
      <c r="V67" s="47">
        <f>SUM(V68:V72)</f>
        <v>0</v>
      </c>
      <c r="W67" s="47">
        <f>SUM(W68:W72)</f>
        <v>0</v>
      </c>
      <c r="X67" s="53">
        <f t="shared" si="4"/>
        <v>0</v>
      </c>
      <c r="Z67" s="47">
        <f>SUM(Z68:Z72)</f>
        <v>0</v>
      </c>
      <c r="AA67" s="47">
        <f>SUM(AA68:AA72)</f>
        <v>0</v>
      </c>
      <c r="AB67" s="53">
        <f t="shared" si="5"/>
        <v>0</v>
      </c>
    </row>
    <row r="68" spans="2:30" outlineLevel="1" x14ac:dyDescent="0.35">
      <c r="C68">
        <v>421</v>
      </c>
      <c r="D68" t="s">
        <v>138</v>
      </c>
      <c r="E68" t="s">
        <v>139</v>
      </c>
      <c r="F68" s="68"/>
      <c r="G68" s="68"/>
      <c r="H68" s="53">
        <f t="shared" si="0"/>
        <v>0</v>
      </c>
      <c r="J68" s="68"/>
      <c r="K68" s="68"/>
      <c r="L68" s="53">
        <f t="shared" si="1"/>
        <v>0</v>
      </c>
      <c r="N68" s="68"/>
      <c r="O68" s="68"/>
      <c r="P68" s="53">
        <f t="shared" si="2"/>
        <v>0</v>
      </c>
      <c r="R68" s="68"/>
      <c r="S68" s="68"/>
      <c r="T68" s="53">
        <f t="shared" si="3"/>
        <v>0</v>
      </c>
      <c r="V68" s="68"/>
      <c r="W68" s="68"/>
      <c r="X68" s="53">
        <f t="shared" si="4"/>
        <v>0</v>
      </c>
      <c r="Z68" s="68"/>
      <c r="AA68" s="68"/>
      <c r="AB68" s="53">
        <f t="shared" si="5"/>
        <v>0</v>
      </c>
    </row>
    <row r="69" spans="2:30" outlineLevel="1" x14ac:dyDescent="0.35">
      <c r="C69">
        <v>422</v>
      </c>
      <c r="D69" t="s">
        <v>140</v>
      </c>
      <c r="E69" t="s">
        <v>141</v>
      </c>
      <c r="F69" s="68"/>
      <c r="G69" s="68"/>
      <c r="H69" s="53">
        <f t="shared" si="0"/>
        <v>0</v>
      </c>
      <c r="J69" s="68"/>
      <c r="K69" s="68"/>
      <c r="L69" s="53">
        <f t="shared" si="1"/>
        <v>0</v>
      </c>
      <c r="N69" s="68"/>
      <c r="O69" s="68"/>
      <c r="P69" s="53">
        <f t="shared" si="2"/>
        <v>0</v>
      </c>
      <c r="R69" s="68"/>
      <c r="S69" s="68"/>
      <c r="T69" s="53">
        <f t="shared" si="3"/>
        <v>0</v>
      </c>
      <c r="V69" s="68"/>
      <c r="W69" s="68"/>
      <c r="X69" s="53">
        <f t="shared" si="4"/>
        <v>0</v>
      </c>
      <c r="Z69" s="68"/>
      <c r="AA69" s="68"/>
      <c r="AB69" s="53">
        <f t="shared" si="5"/>
        <v>0</v>
      </c>
    </row>
    <row r="70" spans="2:30" outlineLevel="1" x14ac:dyDescent="0.35">
      <c r="C70">
        <v>423</v>
      </c>
      <c r="D70" t="s">
        <v>142</v>
      </c>
      <c r="E70" t="s">
        <v>143</v>
      </c>
      <c r="F70" s="68"/>
      <c r="G70" s="68"/>
      <c r="H70" s="53">
        <f t="shared" si="0"/>
        <v>0</v>
      </c>
      <c r="J70" s="68"/>
      <c r="K70" s="68"/>
      <c r="L70" s="53">
        <f t="shared" si="1"/>
        <v>0</v>
      </c>
      <c r="N70" s="68"/>
      <c r="O70" s="68"/>
      <c r="P70" s="53">
        <f t="shared" si="2"/>
        <v>0</v>
      </c>
      <c r="R70" s="68"/>
      <c r="S70" s="68"/>
      <c r="T70" s="53">
        <f t="shared" si="3"/>
        <v>0</v>
      </c>
      <c r="V70" s="68"/>
      <c r="W70" s="68"/>
      <c r="X70" s="53">
        <f t="shared" si="4"/>
        <v>0</v>
      </c>
      <c r="Z70" s="68"/>
      <c r="AA70" s="68"/>
      <c r="AB70" s="53">
        <f t="shared" si="5"/>
        <v>0</v>
      </c>
    </row>
    <row r="71" spans="2:30" outlineLevel="1" x14ac:dyDescent="0.35">
      <c r="C71">
        <v>424</v>
      </c>
      <c r="D71" t="s">
        <v>144</v>
      </c>
      <c r="E71" t="s">
        <v>607</v>
      </c>
      <c r="F71" s="68"/>
      <c r="G71" s="68"/>
      <c r="H71" s="53">
        <f t="shared" si="0"/>
        <v>0</v>
      </c>
      <c r="J71" s="68"/>
      <c r="K71" s="68"/>
      <c r="L71" s="53">
        <f t="shared" si="1"/>
        <v>0</v>
      </c>
      <c r="N71" s="68"/>
      <c r="O71" s="68"/>
      <c r="P71" s="53">
        <f t="shared" si="2"/>
        <v>0</v>
      </c>
      <c r="R71" s="68"/>
      <c r="S71" s="68"/>
      <c r="T71" s="53">
        <f t="shared" si="3"/>
        <v>0</v>
      </c>
      <c r="V71" s="68"/>
      <c r="W71" s="68"/>
      <c r="X71" s="53">
        <f t="shared" si="4"/>
        <v>0</v>
      </c>
      <c r="Z71" s="68"/>
      <c r="AA71" s="68"/>
      <c r="AB71" s="53">
        <f t="shared" si="5"/>
        <v>0</v>
      </c>
    </row>
    <row r="72" spans="2:30" outlineLevel="1" x14ac:dyDescent="0.35">
      <c r="C72">
        <v>425</v>
      </c>
      <c r="D72" t="s">
        <v>145</v>
      </c>
      <c r="E72" t="s">
        <v>145</v>
      </c>
      <c r="F72" s="68"/>
      <c r="G72" s="68"/>
      <c r="H72" s="53">
        <f t="shared" si="0"/>
        <v>0</v>
      </c>
      <c r="J72" s="68"/>
      <c r="K72" s="68"/>
      <c r="L72" s="53">
        <f t="shared" si="1"/>
        <v>0</v>
      </c>
      <c r="N72" s="68"/>
      <c r="O72" s="68"/>
      <c r="P72" s="53">
        <f t="shared" si="2"/>
        <v>0</v>
      </c>
      <c r="R72" s="68"/>
      <c r="S72" s="68"/>
      <c r="T72" s="53">
        <f t="shared" si="3"/>
        <v>0</v>
      </c>
      <c r="V72" s="68"/>
      <c r="W72" s="68"/>
      <c r="X72" s="53">
        <f t="shared" si="4"/>
        <v>0</v>
      </c>
      <c r="Z72" s="68"/>
      <c r="AA72" s="68"/>
      <c r="AB72" s="53">
        <f t="shared" si="5"/>
        <v>0</v>
      </c>
    </row>
    <row r="73" spans="2:30" outlineLevel="1" x14ac:dyDescent="0.35">
      <c r="B73">
        <v>430</v>
      </c>
      <c r="C73" t="s">
        <v>146</v>
      </c>
      <c r="E73" t="s">
        <v>147</v>
      </c>
      <c r="F73" s="47">
        <f>SUM(F74:F75)</f>
        <v>0</v>
      </c>
      <c r="G73" s="47">
        <f>SUM(G74:G75)</f>
        <v>0</v>
      </c>
      <c r="H73" s="53">
        <f t="shared" si="0"/>
        <v>0</v>
      </c>
      <c r="J73" s="47">
        <f>SUM(J74:J75)</f>
        <v>0</v>
      </c>
      <c r="K73" s="47">
        <f>SUM(K74:K75)</f>
        <v>0</v>
      </c>
      <c r="L73" s="53">
        <f t="shared" si="1"/>
        <v>0</v>
      </c>
      <c r="N73" s="47">
        <f>SUM(N74:N75)</f>
        <v>0</v>
      </c>
      <c r="O73" s="47">
        <f>SUM(O74:O75)</f>
        <v>0</v>
      </c>
      <c r="P73" s="53">
        <f t="shared" si="2"/>
        <v>0</v>
      </c>
      <c r="R73" s="47">
        <f>SUM(R74:R75)</f>
        <v>0</v>
      </c>
      <c r="S73" s="47">
        <f>SUM(S74:S75)</f>
        <v>0</v>
      </c>
      <c r="T73" s="53">
        <f t="shared" si="3"/>
        <v>0</v>
      </c>
      <c r="V73" s="47">
        <f>SUM(V74:V75)</f>
        <v>0</v>
      </c>
      <c r="W73" s="47">
        <f>SUM(W74:W75)</f>
        <v>0</v>
      </c>
      <c r="X73" s="53">
        <f t="shared" si="4"/>
        <v>0</v>
      </c>
      <c r="Z73" s="47">
        <f>SUM(Z74:Z75)</f>
        <v>0</v>
      </c>
      <c r="AA73" s="47">
        <f>SUM(AA74:AA75)</f>
        <v>0</v>
      </c>
      <c r="AB73" s="53">
        <f t="shared" si="5"/>
        <v>0</v>
      </c>
    </row>
    <row r="74" spans="2:30" outlineLevel="1" x14ac:dyDescent="0.35">
      <c r="C74">
        <v>431</v>
      </c>
      <c r="D74" t="s">
        <v>148</v>
      </c>
      <c r="F74" s="68"/>
      <c r="G74" s="68"/>
      <c r="H74" s="53">
        <f t="shared" si="0"/>
        <v>0</v>
      </c>
      <c r="J74" s="68"/>
      <c r="K74" s="68"/>
      <c r="L74" s="53">
        <f t="shared" si="1"/>
        <v>0</v>
      </c>
      <c r="N74" s="68"/>
      <c r="O74" s="68"/>
      <c r="P74" s="53">
        <f t="shared" si="2"/>
        <v>0</v>
      </c>
      <c r="R74" s="68"/>
      <c r="S74" s="68"/>
      <c r="T74" s="53">
        <f t="shared" si="3"/>
        <v>0</v>
      </c>
      <c r="V74" s="68"/>
      <c r="W74" s="68"/>
      <c r="X74" s="53">
        <f t="shared" si="4"/>
        <v>0</v>
      </c>
      <c r="Z74" s="68"/>
      <c r="AA74" s="68"/>
      <c r="AB74" s="53">
        <f t="shared" si="5"/>
        <v>0</v>
      </c>
    </row>
    <row r="75" spans="2:30" outlineLevel="1" x14ac:dyDescent="0.35">
      <c r="C75">
        <v>432</v>
      </c>
      <c r="D75" t="s">
        <v>149</v>
      </c>
      <c r="F75" s="68"/>
      <c r="G75" s="68"/>
      <c r="H75" s="53">
        <f t="shared" si="0"/>
        <v>0</v>
      </c>
      <c r="J75" s="68"/>
      <c r="K75" s="68"/>
      <c r="L75" s="53">
        <f t="shared" si="1"/>
        <v>0</v>
      </c>
      <c r="N75" s="68"/>
      <c r="O75" s="68"/>
      <c r="P75" s="53">
        <f t="shared" si="2"/>
        <v>0</v>
      </c>
      <c r="R75" s="68"/>
      <c r="S75" s="68"/>
      <c r="T75" s="53">
        <f t="shared" si="3"/>
        <v>0</v>
      </c>
      <c r="V75" s="68"/>
      <c r="W75" s="68"/>
      <c r="X75" s="53">
        <f t="shared" si="4"/>
        <v>0</v>
      </c>
      <c r="Z75" s="68"/>
      <c r="AA75" s="68"/>
      <c r="AB75" s="53">
        <f t="shared" si="5"/>
        <v>0</v>
      </c>
    </row>
    <row r="76" spans="2:30" outlineLevel="1" x14ac:dyDescent="0.35">
      <c r="B76">
        <v>440</v>
      </c>
      <c r="C76" t="s">
        <v>150</v>
      </c>
      <c r="E76" t="s">
        <v>151</v>
      </c>
      <c r="F76" s="47">
        <f>SUM(F77:F81)</f>
        <v>0</v>
      </c>
      <c r="G76" s="47">
        <f>SUM(G77:G81)</f>
        <v>0</v>
      </c>
      <c r="H76" s="53">
        <f t="shared" si="0"/>
        <v>0</v>
      </c>
      <c r="J76" s="47">
        <f>SUM(J77:J81)</f>
        <v>0</v>
      </c>
      <c r="K76" s="47">
        <f>SUM(K77:K81)</f>
        <v>0</v>
      </c>
      <c r="L76" s="53">
        <f t="shared" si="1"/>
        <v>0</v>
      </c>
      <c r="N76" s="47">
        <f>SUM(N77:N81)</f>
        <v>0</v>
      </c>
      <c r="O76" s="47">
        <f>SUM(O77:O81)</f>
        <v>0</v>
      </c>
      <c r="P76" s="53">
        <f t="shared" si="2"/>
        <v>0</v>
      </c>
      <c r="R76" s="47">
        <f>SUM(R77:R81)</f>
        <v>0</v>
      </c>
      <c r="S76" s="47">
        <f>SUM(S77:S81)</f>
        <v>0</v>
      </c>
      <c r="T76" s="53">
        <f t="shared" si="3"/>
        <v>0</v>
      </c>
      <c r="V76" s="47">
        <f>SUM(V77:V81)</f>
        <v>0</v>
      </c>
      <c r="W76" s="47">
        <f>SUM(W77:W81)</f>
        <v>0</v>
      </c>
      <c r="X76" s="53">
        <f t="shared" si="4"/>
        <v>0</v>
      </c>
      <c r="Z76" s="47">
        <f>SUM(Z77:Z81)</f>
        <v>0</v>
      </c>
      <c r="AA76" s="47">
        <f>SUM(AA77:AA81)</f>
        <v>0</v>
      </c>
      <c r="AB76" s="53">
        <f t="shared" si="5"/>
        <v>0</v>
      </c>
    </row>
    <row r="77" spans="2:30" outlineLevel="1" x14ac:dyDescent="0.35">
      <c r="C77">
        <v>441</v>
      </c>
      <c r="D77" t="s">
        <v>152</v>
      </c>
      <c r="E77" t="s">
        <v>153</v>
      </c>
      <c r="F77" s="68"/>
      <c r="G77" s="68"/>
      <c r="H77" s="53">
        <f t="shared" si="0"/>
        <v>0</v>
      </c>
      <c r="J77" s="68"/>
      <c r="K77" s="68"/>
      <c r="L77" s="53">
        <f t="shared" si="1"/>
        <v>0</v>
      </c>
      <c r="N77" s="68"/>
      <c r="O77" s="68"/>
      <c r="P77" s="53">
        <f t="shared" si="2"/>
        <v>0</v>
      </c>
      <c r="R77" s="68"/>
      <c r="S77" s="68"/>
      <c r="T77" s="53">
        <f t="shared" si="3"/>
        <v>0</v>
      </c>
      <c r="V77" s="68"/>
      <c r="W77" s="68"/>
      <c r="X77" s="53">
        <f t="shared" si="4"/>
        <v>0</v>
      </c>
      <c r="Z77" s="68"/>
      <c r="AA77" s="68"/>
      <c r="AB77" s="53">
        <f t="shared" si="5"/>
        <v>0</v>
      </c>
    </row>
    <row r="78" spans="2:30" outlineLevel="1" x14ac:dyDescent="0.35">
      <c r="C78">
        <v>442</v>
      </c>
      <c r="D78" t="s">
        <v>154</v>
      </c>
      <c r="E78" t="s">
        <v>155</v>
      </c>
      <c r="F78" s="68"/>
      <c r="G78" s="68"/>
      <c r="H78" s="53">
        <f t="shared" si="0"/>
        <v>0</v>
      </c>
      <c r="J78" s="68"/>
      <c r="K78" s="68"/>
      <c r="L78" s="53">
        <f t="shared" si="1"/>
        <v>0</v>
      </c>
      <c r="N78" s="68"/>
      <c r="O78" s="68"/>
      <c r="P78" s="53">
        <f t="shared" si="2"/>
        <v>0</v>
      </c>
      <c r="R78" s="68"/>
      <c r="S78" s="68"/>
      <c r="T78" s="53">
        <f t="shared" si="3"/>
        <v>0</v>
      </c>
      <c r="V78" s="68"/>
      <c r="W78" s="68"/>
      <c r="X78" s="53">
        <f t="shared" si="4"/>
        <v>0</v>
      </c>
      <c r="Z78" s="68"/>
      <c r="AA78" s="68"/>
      <c r="AB78" s="53">
        <f t="shared" si="5"/>
        <v>0</v>
      </c>
    </row>
    <row r="79" spans="2:30" outlineLevel="1" x14ac:dyDescent="0.35">
      <c r="C79">
        <v>443</v>
      </c>
      <c r="D79" t="s">
        <v>156</v>
      </c>
      <c r="E79" t="s">
        <v>157</v>
      </c>
      <c r="F79" s="68"/>
      <c r="G79" s="68"/>
      <c r="H79" s="53">
        <f t="shared" si="0"/>
        <v>0</v>
      </c>
      <c r="J79" s="68"/>
      <c r="K79" s="68"/>
      <c r="L79" s="53">
        <f t="shared" si="1"/>
        <v>0</v>
      </c>
      <c r="N79" s="68"/>
      <c r="O79" s="68"/>
      <c r="P79" s="53">
        <f t="shared" si="2"/>
        <v>0</v>
      </c>
      <c r="R79" s="68"/>
      <c r="S79" s="68"/>
      <c r="T79" s="53">
        <f t="shared" si="3"/>
        <v>0</v>
      </c>
      <c r="V79" s="68"/>
      <c r="W79" s="68"/>
      <c r="X79" s="53">
        <f t="shared" si="4"/>
        <v>0</v>
      </c>
      <c r="Z79" s="68"/>
      <c r="AA79" s="68"/>
      <c r="AB79" s="53">
        <f t="shared" si="5"/>
        <v>0</v>
      </c>
    </row>
    <row r="80" spans="2:30" outlineLevel="1" x14ac:dyDescent="0.35">
      <c r="C80">
        <v>444</v>
      </c>
      <c r="D80" t="s">
        <v>158</v>
      </c>
      <c r="E80" t="s">
        <v>159</v>
      </c>
      <c r="F80" s="68"/>
      <c r="G80" s="68"/>
      <c r="H80" s="53">
        <f t="shared" si="0"/>
        <v>0</v>
      </c>
      <c r="J80" s="68"/>
      <c r="K80" s="68"/>
      <c r="L80" s="53">
        <f t="shared" si="1"/>
        <v>0</v>
      </c>
      <c r="N80" s="68"/>
      <c r="O80" s="68"/>
      <c r="P80" s="53">
        <f t="shared" si="2"/>
        <v>0</v>
      </c>
      <c r="R80" s="68"/>
      <c r="S80" s="68"/>
      <c r="T80" s="53">
        <f t="shared" si="3"/>
        <v>0</v>
      </c>
      <c r="V80" s="68"/>
      <c r="W80" s="68"/>
      <c r="X80" s="53">
        <f t="shared" si="4"/>
        <v>0</v>
      </c>
      <c r="Z80" s="68"/>
      <c r="AA80" s="68"/>
      <c r="AB80" s="53">
        <f t="shared" si="5"/>
        <v>0</v>
      </c>
    </row>
    <row r="81" spans="1:28" outlineLevel="1" x14ac:dyDescent="0.35">
      <c r="C81">
        <v>445</v>
      </c>
      <c r="D81" t="s">
        <v>160</v>
      </c>
      <c r="E81" t="s">
        <v>161</v>
      </c>
      <c r="F81" s="68"/>
      <c r="G81" s="68"/>
      <c r="H81" s="53">
        <f t="shared" ref="H81:H144" si="6">SUM(F81:G81)</f>
        <v>0</v>
      </c>
      <c r="J81" s="68"/>
      <c r="K81" s="68"/>
      <c r="L81" s="53">
        <f t="shared" ref="L81:L144" si="7">SUM(J81:K81)</f>
        <v>0</v>
      </c>
      <c r="N81" s="68"/>
      <c r="O81" s="68"/>
      <c r="P81" s="53">
        <f t="shared" ref="P81:P144" si="8">SUM(N81:O81)</f>
        <v>0</v>
      </c>
      <c r="R81" s="68"/>
      <c r="S81" s="68"/>
      <c r="T81" s="53">
        <f t="shared" ref="T81:T144" si="9">SUM(R81:S81)</f>
        <v>0</v>
      </c>
      <c r="V81" s="68"/>
      <c r="W81" s="68"/>
      <c r="X81" s="53">
        <f t="shared" ref="X81:X144" si="10">SUM(V81:W81)</f>
        <v>0</v>
      </c>
      <c r="Z81" s="68"/>
      <c r="AA81" s="68"/>
      <c r="AB81" s="53">
        <f t="shared" ref="AB81:AB144" si="11">SUM(Z81:AA81)</f>
        <v>0</v>
      </c>
    </row>
    <row r="82" spans="1:28" outlineLevel="1" x14ac:dyDescent="0.35">
      <c r="B82">
        <v>450</v>
      </c>
      <c r="C82" t="s">
        <v>162</v>
      </c>
      <c r="E82" t="s">
        <v>163</v>
      </c>
      <c r="F82" s="68"/>
      <c r="G82" s="68"/>
      <c r="H82" s="53">
        <f t="shared" si="6"/>
        <v>0</v>
      </c>
      <c r="J82" s="68"/>
      <c r="K82" s="68"/>
      <c r="L82" s="53">
        <f t="shared" si="7"/>
        <v>0</v>
      </c>
      <c r="N82" s="68"/>
      <c r="O82" s="68"/>
      <c r="P82" s="53">
        <f t="shared" si="8"/>
        <v>0</v>
      </c>
      <c r="R82" s="68"/>
      <c r="S82" s="68"/>
      <c r="T82" s="53">
        <f t="shared" si="9"/>
        <v>0</v>
      </c>
      <c r="V82" s="68"/>
      <c r="W82" s="68"/>
      <c r="X82" s="53">
        <f t="shared" si="10"/>
        <v>0</v>
      </c>
      <c r="Z82" s="68"/>
      <c r="AA82" s="68"/>
      <c r="AB82" s="53">
        <f t="shared" si="11"/>
        <v>0</v>
      </c>
    </row>
    <row r="83" spans="1:28" outlineLevel="1" x14ac:dyDescent="0.35">
      <c r="B83">
        <v>490</v>
      </c>
      <c r="C83" t="s">
        <v>164</v>
      </c>
      <c r="E83" t="s">
        <v>165</v>
      </c>
      <c r="F83" s="68"/>
      <c r="G83" s="68"/>
      <c r="H83" s="53">
        <f t="shared" si="6"/>
        <v>0</v>
      </c>
      <c r="J83" s="68"/>
      <c r="K83" s="68"/>
      <c r="L83" s="53">
        <f t="shared" si="7"/>
        <v>0</v>
      </c>
      <c r="N83" s="68"/>
      <c r="O83" s="68"/>
      <c r="P83" s="53">
        <f t="shared" si="8"/>
        <v>0</v>
      </c>
      <c r="R83" s="68"/>
      <c r="S83" s="68"/>
      <c r="T83" s="53">
        <f t="shared" si="9"/>
        <v>0</v>
      </c>
      <c r="V83" s="68"/>
      <c r="W83" s="68"/>
      <c r="X83" s="53">
        <f t="shared" si="10"/>
        <v>0</v>
      </c>
      <c r="Z83" s="68"/>
      <c r="AA83" s="68"/>
      <c r="AB83" s="53">
        <f t="shared" si="11"/>
        <v>0</v>
      </c>
    </row>
    <row r="84" spans="1:28" s="43" customFormat="1" x14ac:dyDescent="0.35">
      <c r="A84" s="43">
        <v>500</v>
      </c>
      <c r="B84" s="43" t="s">
        <v>166</v>
      </c>
      <c r="E84" s="43" t="s">
        <v>167</v>
      </c>
      <c r="F84" s="53">
        <f>SUM(F85,F94,F104,F107,F108,F109,F117,F119,F123)</f>
        <v>0</v>
      </c>
      <c r="G84" s="53">
        <f>SUM(G85,G94,G104,G107,G108,G109,G117,G119,G123)</f>
        <v>0</v>
      </c>
      <c r="H84" s="53">
        <f t="shared" si="6"/>
        <v>0</v>
      </c>
      <c r="J84" s="53">
        <f>SUM(J85,J94,J104,J107,J108,J109,J117,J119,J123)</f>
        <v>0</v>
      </c>
      <c r="K84" s="53">
        <f>SUM(K85,K94,K104,K107,K108,K109,K117,K119,K123)</f>
        <v>0</v>
      </c>
      <c r="L84" s="53">
        <f t="shared" si="7"/>
        <v>0</v>
      </c>
      <c r="N84" s="53">
        <f>SUM(N85,N94,N104,N107,N108,N109,N117,N119,N123)</f>
        <v>0</v>
      </c>
      <c r="O84" s="53">
        <f>SUM(O85,O94,O104,O107,O108,O109,O117,O119,O123)</f>
        <v>0</v>
      </c>
      <c r="P84" s="53">
        <f t="shared" si="8"/>
        <v>0</v>
      </c>
      <c r="R84" s="53">
        <f>SUM(R85,R94,R104,R107,R108,R109,R117,R119,R123)</f>
        <v>0</v>
      </c>
      <c r="S84" s="53">
        <f>SUM(S85,S94,S104,S107,S108,S109,S117,S119,S123)</f>
        <v>0</v>
      </c>
      <c r="T84" s="53">
        <f t="shared" si="9"/>
        <v>0</v>
      </c>
      <c r="V84" s="53">
        <f>SUM(V85,V94,V104,V107,V108,V109,V117,V119,V123)</f>
        <v>0</v>
      </c>
      <c r="W84" s="53">
        <f>SUM(W85,W94,W104,W107,W108,W109,W117,W119,W123)</f>
        <v>0</v>
      </c>
      <c r="X84" s="53">
        <f t="shared" si="10"/>
        <v>0</v>
      </c>
      <c r="Z84" s="53">
        <f>SUM(Z85,Z94,Z104,Z107,Z108,Z109,Z117,Z119,Z123)</f>
        <v>0</v>
      </c>
      <c r="AA84" s="53">
        <f>SUM(AA85,AA94,AA104,AA107,AA108,AA109,AA117,AA119,AA123)</f>
        <v>0</v>
      </c>
      <c r="AB84" s="53">
        <f t="shared" si="11"/>
        <v>0</v>
      </c>
    </row>
    <row r="85" spans="1:28" outlineLevel="1" x14ac:dyDescent="0.35">
      <c r="B85">
        <v>510</v>
      </c>
      <c r="C85" t="s">
        <v>168</v>
      </c>
      <c r="E85" t="s">
        <v>169</v>
      </c>
      <c r="F85" s="47">
        <f>SUM(F86:F93)</f>
        <v>0</v>
      </c>
      <c r="G85" s="47">
        <f>SUM(G86:G93)</f>
        <v>0</v>
      </c>
      <c r="H85" s="53">
        <f t="shared" si="6"/>
        <v>0</v>
      </c>
      <c r="J85" s="47">
        <f>SUM(J86:J93)</f>
        <v>0</v>
      </c>
      <c r="K85" s="47">
        <f>SUM(K86:K93)</f>
        <v>0</v>
      </c>
      <c r="L85" s="53">
        <f t="shared" si="7"/>
        <v>0</v>
      </c>
      <c r="N85" s="47">
        <f>SUM(N86:N93)</f>
        <v>0</v>
      </c>
      <c r="O85" s="47">
        <f>SUM(O86:O93)</f>
        <v>0</v>
      </c>
      <c r="P85" s="53">
        <f t="shared" si="8"/>
        <v>0</v>
      </c>
      <c r="R85" s="47">
        <f>SUM(R86:R93)</f>
        <v>0</v>
      </c>
      <c r="S85" s="47">
        <f>SUM(S86:S93)</f>
        <v>0</v>
      </c>
      <c r="T85" s="53">
        <f t="shared" si="9"/>
        <v>0</v>
      </c>
      <c r="V85" s="47">
        <f>SUM(V86:V93)</f>
        <v>0</v>
      </c>
      <c r="W85" s="47">
        <f>SUM(W86:W93)</f>
        <v>0</v>
      </c>
      <c r="X85" s="53">
        <f t="shared" si="10"/>
        <v>0</v>
      </c>
      <c r="Z85" s="47">
        <f>SUM(Z86:Z93)</f>
        <v>0</v>
      </c>
      <c r="AA85" s="47">
        <f>SUM(AA86:AA93)</f>
        <v>0</v>
      </c>
      <c r="AB85" s="53">
        <f t="shared" si="11"/>
        <v>0</v>
      </c>
    </row>
    <row r="86" spans="1:28" outlineLevel="1" x14ac:dyDescent="0.35">
      <c r="C86">
        <v>511</v>
      </c>
      <c r="D86" t="s">
        <v>170</v>
      </c>
      <c r="E86" t="s">
        <v>171</v>
      </c>
      <c r="F86" s="68"/>
      <c r="G86" s="68"/>
      <c r="H86" s="53">
        <f t="shared" si="6"/>
        <v>0</v>
      </c>
      <c r="J86" s="68"/>
      <c r="K86" s="68"/>
      <c r="L86" s="53">
        <f t="shared" si="7"/>
        <v>0</v>
      </c>
      <c r="N86" s="68"/>
      <c r="O86" s="68"/>
      <c r="P86" s="53">
        <f t="shared" si="8"/>
        <v>0</v>
      </c>
      <c r="R86" s="68"/>
      <c r="S86" s="68"/>
      <c r="T86" s="53">
        <f t="shared" si="9"/>
        <v>0</v>
      </c>
      <c r="V86" s="68"/>
      <c r="W86" s="68"/>
      <c r="X86" s="53">
        <f t="shared" si="10"/>
        <v>0</v>
      </c>
      <c r="Z86" s="68"/>
      <c r="AA86" s="68"/>
      <c r="AB86" s="53">
        <f t="shared" si="11"/>
        <v>0</v>
      </c>
    </row>
    <row r="87" spans="1:28" outlineLevel="1" x14ac:dyDescent="0.35">
      <c r="C87">
        <v>512</v>
      </c>
      <c r="D87" t="s">
        <v>172</v>
      </c>
      <c r="E87" t="s">
        <v>173</v>
      </c>
      <c r="F87" s="68"/>
      <c r="G87" s="68"/>
      <c r="H87" s="53">
        <f t="shared" si="6"/>
        <v>0</v>
      </c>
      <c r="J87" s="68"/>
      <c r="K87" s="68"/>
      <c r="L87" s="53">
        <f t="shared" si="7"/>
        <v>0</v>
      </c>
      <c r="N87" s="68"/>
      <c r="O87" s="68"/>
      <c r="P87" s="53">
        <f t="shared" si="8"/>
        <v>0</v>
      </c>
      <c r="R87" s="68"/>
      <c r="S87" s="68"/>
      <c r="T87" s="53">
        <f t="shared" si="9"/>
        <v>0</v>
      </c>
      <c r="V87" s="68"/>
      <c r="W87" s="68"/>
      <c r="X87" s="53">
        <f t="shared" si="10"/>
        <v>0</v>
      </c>
      <c r="Z87" s="68"/>
      <c r="AA87" s="68"/>
      <c r="AB87" s="53">
        <f t="shared" si="11"/>
        <v>0</v>
      </c>
    </row>
    <row r="88" spans="1:28" outlineLevel="1" x14ac:dyDescent="0.35">
      <c r="C88">
        <v>513</v>
      </c>
      <c r="D88" t="s">
        <v>174</v>
      </c>
      <c r="E88" t="s">
        <v>175</v>
      </c>
      <c r="F88" s="68"/>
      <c r="G88" s="68"/>
      <c r="H88" s="53">
        <f t="shared" si="6"/>
        <v>0</v>
      </c>
      <c r="J88" s="68"/>
      <c r="K88" s="68"/>
      <c r="L88" s="53">
        <f t="shared" si="7"/>
        <v>0</v>
      </c>
      <c r="N88" s="68"/>
      <c r="O88" s="68"/>
      <c r="P88" s="53">
        <f t="shared" si="8"/>
        <v>0</v>
      </c>
      <c r="R88" s="68"/>
      <c r="S88" s="68"/>
      <c r="T88" s="53">
        <f t="shared" si="9"/>
        <v>0</v>
      </c>
      <c r="V88" s="68"/>
      <c r="W88" s="68"/>
      <c r="X88" s="53">
        <f t="shared" si="10"/>
        <v>0</v>
      </c>
      <c r="Z88" s="68"/>
      <c r="AA88" s="68"/>
      <c r="AB88" s="53">
        <f t="shared" si="11"/>
        <v>0</v>
      </c>
    </row>
    <row r="89" spans="1:28" outlineLevel="1" x14ac:dyDescent="0.35">
      <c r="C89">
        <v>514</v>
      </c>
      <c r="D89" t="s">
        <v>176</v>
      </c>
      <c r="E89" t="s">
        <v>177</v>
      </c>
      <c r="F89" s="68"/>
      <c r="G89" s="68"/>
      <c r="H89" s="53">
        <f t="shared" si="6"/>
        <v>0</v>
      </c>
      <c r="J89" s="68"/>
      <c r="K89" s="68"/>
      <c r="L89" s="53">
        <f t="shared" si="7"/>
        <v>0</v>
      </c>
      <c r="N89" s="68"/>
      <c r="O89" s="68"/>
      <c r="P89" s="53">
        <f t="shared" si="8"/>
        <v>0</v>
      </c>
      <c r="R89" s="68"/>
      <c r="S89" s="68"/>
      <c r="T89" s="53">
        <f t="shared" si="9"/>
        <v>0</v>
      </c>
      <c r="V89" s="68"/>
      <c r="W89" s="68"/>
      <c r="X89" s="53">
        <f t="shared" si="10"/>
        <v>0</v>
      </c>
      <c r="Z89" s="68"/>
      <c r="AA89" s="68"/>
      <c r="AB89" s="53">
        <f t="shared" si="11"/>
        <v>0</v>
      </c>
    </row>
    <row r="90" spans="1:28" outlineLevel="1" x14ac:dyDescent="0.35">
      <c r="C90">
        <v>515</v>
      </c>
      <c r="D90" t="s">
        <v>178</v>
      </c>
      <c r="E90" t="s">
        <v>179</v>
      </c>
      <c r="F90" s="68"/>
      <c r="G90" s="68"/>
      <c r="H90" s="53">
        <f t="shared" si="6"/>
        <v>0</v>
      </c>
      <c r="J90" s="68"/>
      <c r="K90" s="68"/>
      <c r="L90" s="53">
        <f t="shared" si="7"/>
        <v>0</v>
      </c>
      <c r="N90" s="68"/>
      <c r="O90" s="68"/>
      <c r="P90" s="53">
        <f t="shared" si="8"/>
        <v>0</v>
      </c>
      <c r="R90" s="68"/>
      <c r="S90" s="68"/>
      <c r="T90" s="53">
        <f t="shared" si="9"/>
        <v>0</v>
      </c>
      <c r="V90" s="68"/>
      <c r="W90" s="68"/>
      <c r="X90" s="53">
        <f t="shared" si="10"/>
        <v>0</v>
      </c>
      <c r="Z90" s="68"/>
      <c r="AA90" s="68"/>
      <c r="AB90" s="53">
        <f t="shared" si="11"/>
        <v>0</v>
      </c>
    </row>
    <row r="91" spans="1:28" outlineLevel="1" x14ac:dyDescent="0.35">
      <c r="C91">
        <v>516</v>
      </c>
      <c r="D91" t="s">
        <v>180</v>
      </c>
      <c r="E91" t="s">
        <v>181</v>
      </c>
      <c r="F91" s="68"/>
      <c r="G91" s="68"/>
      <c r="H91" s="53">
        <f t="shared" si="6"/>
        <v>0</v>
      </c>
      <c r="J91" s="68"/>
      <c r="K91" s="68"/>
      <c r="L91" s="53">
        <f t="shared" si="7"/>
        <v>0</v>
      </c>
      <c r="N91" s="68"/>
      <c r="O91" s="68"/>
      <c r="P91" s="53">
        <f t="shared" si="8"/>
        <v>0</v>
      </c>
      <c r="R91" s="68"/>
      <c r="S91" s="68"/>
      <c r="T91" s="53">
        <f t="shared" si="9"/>
        <v>0</v>
      </c>
      <c r="V91" s="68"/>
      <c r="W91" s="68"/>
      <c r="X91" s="53">
        <f t="shared" si="10"/>
        <v>0</v>
      </c>
      <c r="Z91" s="68"/>
      <c r="AA91" s="68"/>
      <c r="AB91" s="53">
        <f t="shared" si="11"/>
        <v>0</v>
      </c>
    </row>
    <row r="92" spans="1:28" outlineLevel="1" x14ac:dyDescent="0.35">
      <c r="C92">
        <v>517</v>
      </c>
      <c r="D92" t="s">
        <v>182</v>
      </c>
      <c r="E92" t="s">
        <v>183</v>
      </c>
      <c r="F92" s="68"/>
      <c r="G92" s="68"/>
      <c r="H92" s="53">
        <f t="shared" si="6"/>
        <v>0</v>
      </c>
      <c r="J92" s="68"/>
      <c r="K92" s="68"/>
      <c r="L92" s="53">
        <f t="shared" si="7"/>
        <v>0</v>
      </c>
      <c r="N92" s="68"/>
      <c r="O92" s="68"/>
      <c r="P92" s="53">
        <f t="shared" si="8"/>
        <v>0</v>
      </c>
      <c r="R92" s="68"/>
      <c r="S92" s="68"/>
      <c r="T92" s="53">
        <f t="shared" si="9"/>
        <v>0</v>
      </c>
      <c r="V92" s="68"/>
      <c r="W92" s="68"/>
      <c r="X92" s="53">
        <f t="shared" si="10"/>
        <v>0</v>
      </c>
      <c r="Z92" s="68"/>
      <c r="AA92" s="68"/>
      <c r="AB92" s="53">
        <f t="shared" si="11"/>
        <v>0</v>
      </c>
    </row>
    <row r="93" spans="1:28" outlineLevel="1" x14ac:dyDescent="0.35">
      <c r="C93">
        <v>519</v>
      </c>
      <c r="D93" t="s">
        <v>184</v>
      </c>
      <c r="E93" t="s">
        <v>185</v>
      </c>
      <c r="F93" s="68"/>
      <c r="G93" s="68"/>
      <c r="H93" s="53">
        <f t="shared" si="6"/>
        <v>0</v>
      </c>
      <c r="J93" s="68"/>
      <c r="K93" s="68"/>
      <c r="L93" s="53">
        <f t="shared" si="7"/>
        <v>0</v>
      </c>
      <c r="N93" s="68"/>
      <c r="O93" s="68"/>
      <c r="P93" s="53">
        <f t="shared" si="8"/>
        <v>0</v>
      </c>
      <c r="R93" s="68"/>
      <c r="S93" s="68"/>
      <c r="T93" s="53">
        <f t="shared" si="9"/>
        <v>0</v>
      </c>
      <c r="V93" s="68"/>
      <c r="W93" s="68"/>
      <c r="X93" s="53">
        <f t="shared" si="10"/>
        <v>0</v>
      </c>
      <c r="Z93" s="68"/>
      <c r="AA93" s="68"/>
      <c r="AB93" s="53">
        <f t="shared" si="11"/>
        <v>0</v>
      </c>
    </row>
    <row r="94" spans="1:28" outlineLevel="1" x14ac:dyDescent="0.35">
      <c r="B94">
        <v>520</v>
      </c>
      <c r="C94" t="s">
        <v>186</v>
      </c>
      <c r="E94" t="s">
        <v>187</v>
      </c>
      <c r="F94" s="47">
        <f>SUM(F95:F103)</f>
        <v>0</v>
      </c>
      <c r="G94" s="47">
        <f>SUM(G95:G103)</f>
        <v>0</v>
      </c>
      <c r="H94" s="53">
        <f t="shared" si="6"/>
        <v>0</v>
      </c>
      <c r="J94" s="47">
        <f>SUM(J95:J103)</f>
        <v>0</v>
      </c>
      <c r="K94" s="47">
        <f>SUM(K95:K103)</f>
        <v>0</v>
      </c>
      <c r="L94" s="53">
        <f t="shared" si="7"/>
        <v>0</v>
      </c>
      <c r="N94" s="47">
        <f>SUM(N95:N103)</f>
        <v>0</v>
      </c>
      <c r="O94" s="47">
        <f>SUM(O95:O103)</f>
        <v>0</v>
      </c>
      <c r="P94" s="53">
        <f t="shared" si="8"/>
        <v>0</v>
      </c>
      <c r="R94" s="47">
        <f>SUM(R95:R103)</f>
        <v>0</v>
      </c>
      <c r="S94" s="47">
        <f>SUM(S95:S103)</f>
        <v>0</v>
      </c>
      <c r="T94" s="53">
        <f t="shared" si="9"/>
        <v>0</v>
      </c>
      <c r="V94" s="47">
        <f>SUM(V95:V103)</f>
        <v>0</v>
      </c>
      <c r="W94" s="47">
        <f>SUM(W95:W103)</f>
        <v>0</v>
      </c>
      <c r="X94" s="53">
        <f t="shared" si="10"/>
        <v>0</v>
      </c>
      <c r="Z94" s="47">
        <f>SUM(Z95:Z103)</f>
        <v>0</v>
      </c>
      <c r="AA94" s="47">
        <f>SUM(AA95:AA103)</f>
        <v>0</v>
      </c>
      <c r="AB94" s="53">
        <f t="shared" si="11"/>
        <v>0</v>
      </c>
    </row>
    <row r="95" spans="1:28" outlineLevel="1" x14ac:dyDescent="0.35">
      <c r="C95">
        <v>521</v>
      </c>
      <c r="D95" t="s">
        <v>188</v>
      </c>
      <c r="E95" t="s">
        <v>189</v>
      </c>
      <c r="F95" s="68"/>
      <c r="G95" s="68"/>
      <c r="H95" s="53">
        <f t="shared" si="6"/>
        <v>0</v>
      </c>
      <c r="J95" s="68"/>
      <c r="K95" s="68"/>
      <c r="L95" s="53">
        <f t="shared" si="7"/>
        <v>0</v>
      </c>
      <c r="N95" s="68"/>
      <c r="O95" s="68"/>
      <c r="P95" s="53">
        <f t="shared" si="8"/>
        <v>0</v>
      </c>
      <c r="R95" s="68"/>
      <c r="S95" s="68"/>
      <c r="T95" s="53">
        <f t="shared" si="9"/>
        <v>0</v>
      </c>
      <c r="V95" s="68"/>
      <c r="W95" s="68"/>
      <c r="X95" s="53">
        <f t="shared" si="10"/>
        <v>0</v>
      </c>
      <c r="Z95" s="68"/>
      <c r="AA95" s="68"/>
      <c r="AB95" s="53">
        <f t="shared" si="11"/>
        <v>0</v>
      </c>
    </row>
    <row r="96" spans="1:28" outlineLevel="1" x14ac:dyDescent="0.35">
      <c r="C96">
        <v>522</v>
      </c>
      <c r="D96" t="s">
        <v>190</v>
      </c>
      <c r="E96" t="s">
        <v>191</v>
      </c>
      <c r="F96" s="68"/>
      <c r="G96" s="68"/>
      <c r="H96" s="53">
        <f t="shared" si="6"/>
        <v>0</v>
      </c>
      <c r="J96" s="68"/>
      <c r="K96" s="68"/>
      <c r="L96" s="53">
        <f t="shared" si="7"/>
        <v>0</v>
      </c>
      <c r="N96" s="68"/>
      <c r="O96" s="68"/>
      <c r="P96" s="53">
        <f t="shared" si="8"/>
        <v>0</v>
      </c>
      <c r="R96" s="68"/>
      <c r="S96" s="68"/>
      <c r="T96" s="53">
        <f t="shared" si="9"/>
        <v>0</v>
      </c>
      <c r="V96" s="68"/>
      <c r="W96" s="68"/>
      <c r="X96" s="53">
        <f t="shared" si="10"/>
        <v>0</v>
      </c>
      <c r="Z96" s="68"/>
      <c r="AA96" s="68"/>
      <c r="AB96" s="53">
        <f t="shared" si="11"/>
        <v>0</v>
      </c>
    </row>
    <row r="97" spans="2:28" outlineLevel="1" x14ac:dyDescent="0.35">
      <c r="C97">
        <v>523</v>
      </c>
      <c r="D97" t="s">
        <v>192</v>
      </c>
      <c r="E97" t="s">
        <v>193</v>
      </c>
      <c r="F97" s="68"/>
      <c r="G97" s="68"/>
      <c r="H97" s="53">
        <f t="shared" si="6"/>
        <v>0</v>
      </c>
      <c r="J97" s="68"/>
      <c r="K97" s="68"/>
      <c r="L97" s="53">
        <f t="shared" si="7"/>
        <v>0</v>
      </c>
      <c r="N97" s="68"/>
      <c r="O97" s="68"/>
      <c r="P97" s="53">
        <f t="shared" si="8"/>
        <v>0</v>
      </c>
      <c r="R97" s="68"/>
      <c r="S97" s="68"/>
      <c r="T97" s="53">
        <f t="shared" si="9"/>
        <v>0</v>
      </c>
      <c r="V97" s="68"/>
      <c r="W97" s="68"/>
      <c r="X97" s="53">
        <f t="shared" si="10"/>
        <v>0</v>
      </c>
      <c r="Z97" s="68"/>
      <c r="AA97" s="68"/>
      <c r="AB97" s="53">
        <f t="shared" si="11"/>
        <v>0</v>
      </c>
    </row>
    <row r="98" spans="2:28" outlineLevel="1" x14ac:dyDescent="0.35">
      <c r="C98">
        <v>524</v>
      </c>
      <c r="D98" t="s">
        <v>194</v>
      </c>
      <c r="E98" t="s">
        <v>195</v>
      </c>
      <c r="F98" s="68"/>
      <c r="G98" s="68"/>
      <c r="H98" s="53">
        <f t="shared" si="6"/>
        <v>0</v>
      </c>
      <c r="J98" s="68"/>
      <c r="K98" s="68"/>
      <c r="L98" s="53">
        <f t="shared" si="7"/>
        <v>0</v>
      </c>
      <c r="N98" s="68"/>
      <c r="O98" s="68"/>
      <c r="P98" s="53">
        <f t="shared" si="8"/>
        <v>0</v>
      </c>
      <c r="R98" s="68"/>
      <c r="S98" s="68"/>
      <c r="T98" s="53">
        <f t="shared" si="9"/>
        <v>0</v>
      </c>
      <c r="V98" s="68"/>
      <c r="W98" s="68"/>
      <c r="X98" s="53">
        <f t="shared" si="10"/>
        <v>0</v>
      </c>
      <c r="Z98" s="68"/>
      <c r="AA98" s="68"/>
      <c r="AB98" s="53">
        <f t="shared" si="11"/>
        <v>0</v>
      </c>
    </row>
    <row r="99" spans="2:28" outlineLevel="1" x14ac:dyDescent="0.35">
      <c r="C99">
        <v>525</v>
      </c>
      <c r="D99" t="s">
        <v>196</v>
      </c>
      <c r="E99" t="s">
        <v>197</v>
      </c>
      <c r="F99" s="68"/>
      <c r="G99" s="68"/>
      <c r="H99" s="53">
        <f t="shared" si="6"/>
        <v>0</v>
      </c>
      <c r="J99" s="68"/>
      <c r="K99" s="68"/>
      <c r="L99" s="53">
        <f t="shared" si="7"/>
        <v>0</v>
      </c>
      <c r="N99" s="68"/>
      <c r="O99" s="68"/>
      <c r="P99" s="53">
        <f t="shared" si="8"/>
        <v>0</v>
      </c>
      <c r="R99" s="68"/>
      <c r="S99" s="68"/>
      <c r="T99" s="53">
        <f t="shared" si="9"/>
        <v>0</v>
      </c>
      <c r="V99" s="68"/>
      <c r="W99" s="68"/>
      <c r="X99" s="53">
        <f t="shared" si="10"/>
        <v>0</v>
      </c>
      <c r="Z99" s="68"/>
      <c r="AA99" s="68"/>
      <c r="AB99" s="53">
        <f t="shared" si="11"/>
        <v>0</v>
      </c>
    </row>
    <row r="100" spans="2:28" outlineLevel="1" x14ac:dyDescent="0.35">
      <c r="C100">
        <v>526</v>
      </c>
      <c r="D100" t="s">
        <v>198</v>
      </c>
      <c r="E100" t="s">
        <v>199</v>
      </c>
      <c r="F100" s="68"/>
      <c r="G100" s="68"/>
      <c r="H100" s="53">
        <f t="shared" si="6"/>
        <v>0</v>
      </c>
      <c r="J100" s="68"/>
      <c r="K100" s="68"/>
      <c r="L100" s="53">
        <f t="shared" si="7"/>
        <v>0</v>
      </c>
      <c r="N100" s="68"/>
      <c r="O100" s="68"/>
      <c r="P100" s="53">
        <f t="shared" si="8"/>
        <v>0</v>
      </c>
      <c r="R100" s="68"/>
      <c r="S100" s="68"/>
      <c r="T100" s="53">
        <f t="shared" si="9"/>
        <v>0</v>
      </c>
      <c r="V100" s="68"/>
      <c r="W100" s="68"/>
      <c r="X100" s="53">
        <f t="shared" si="10"/>
        <v>0</v>
      </c>
      <c r="Z100" s="68"/>
      <c r="AA100" s="68"/>
      <c r="AB100" s="53">
        <f t="shared" si="11"/>
        <v>0</v>
      </c>
    </row>
    <row r="101" spans="2:28" outlineLevel="1" x14ac:dyDescent="0.35">
      <c r="C101">
        <v>527</v>
      </c>
      <c r="D101" t="s">
        <v>200</v>
      </c>
      <c r="E101" t="s">
        <v>201</v>
      </c>
      <c r="F101" s="68"/>
      <c r="G101" s="68"/>
      <c r="H101" s="53">
        <f t="shared" si="6"/>
        <v>0</v>
      </c>
      <c r="J101" s="68"/>
      <c r="K101" s="68"/>
      <c r="L101" s="53">
        <f t="shared" si="7"/>
        <v>0</v>
      </c>
      <c r="N101" s="68"/>
      <c r="O101" s="68"/>
      <c r="P101" s="53">
        <f t="shared" si="8"/>
        <v>0</v>
      </c>
      <c r="R101" s="68"/>
      <c r="S101" s="68"/>
      <c r="T101" s="53">
        <f t="shared" si="9"/>
        <v>0</v>
      </c>
      <c r="V101" s="68"/>
      <c r="W101" s="68"/>
      <c r="X101" s="53">
        <f t="shared" si="10"/>
        <v>0</v>
      </c>
      <c r="Z101" s="68"/>
      <c r="AA101" s="68"/>
      <c r="AB101" s="53">
        <f t="shared" si="11"/>
        <v>0</v>
      </c>
    </row>
    <row r="102" spans="2:28" outlineLevel="1" x14ac:dyDescent="0.35">
      <c r="C102">
        <v>528</v>
      </c>
      <c r="D102" t="s">
        <v>202</v>
      </c>
      <c r="E102" t="s">
        <v>203</v>
      </c>
      <c r="F102" s="68"/>
      <c r="G102" s="68"/>
      <c r="H102" s="53">
        <f t="shared" si="6"/>
        <v>0</v>
      </c>
      <c r="J102" s="68"/>
      <c r="K102" s="68"/>
      <c r="L102" s="53">
        <f t="shared" si="7"/>
        <v>0</v>
      </c>
      <c r="N102" s="68"/>
      <c r="O102" s="68"/>
      <c r="P102" s="53">
        <f t="shared" si="8"/>
        <v>0</v>
      </c>
      <c r="R102" s="68"/>
      <c r="S102" s="68"/>
      <c r="T102" s="53">
        <f t="shared" si="9"/>
        <v>0</v>
      </c>
      <c r="V102" s="68"/>
      <c r="W102" s="68"/>
      <c r="X102" s="53">
        <f t="shared" si="10"/>
        <v>0</v>
      </c>
      <c r="Z102" s="68"/>
      <c r="AA102" s="68"/>
      <c r="AB102" s="53">
        <f t="shared" si="11"/>
        <v>0</v>
      </c>
    </row>
    <row r="103" spans="2:28" outlineLevel="1" x14ac:dyDescent="0.35">
      <c r="C103">
        <v>529</v>
      </c>
      <c r="D103" t="s">
        <v>204</v>
      </c>
      <c r="E103" t="s">
        <v>205</v>
      </c>
      <c r="F103" s="68"/>
      <c r="G103" s="68"/>
      <c r="H103" s="53">
        <f t="shared" si="6"/>
        <v>0</v>
      </c>
      <c r="J103" s="68"/>
      <c r="K103" s="68"/>
      <c r="L103" s="53">
        <f t="shared" si="7"/>
        <v>0</v>
      </c>
      <c r="N103" s="68"/>
      <c r="O103" s="68"/>
      <c r="P103" s="53">
        <f t="shared" si="8"/>
        <v>0</v>
      </c>
      <c r="R103" s="68"/>
      <c r="S103" s="68"/>
      <c r="T103" s="53">
        <f t="shared" si="9"/>
        <v>0</v>
      </c>
      <c r="V103" s="68"/>
      <c r="W103" s="68"/>
      <c r="X103" s="53">
        <f t="shared" si="10"/>
        <v>0</v>
      </c>
      <c r="Z103" s="68"/>
      <c r="AA103" s="68"/>
      <c r="AB103" s="53">
        <f t="shared" si="11"/>
        <v>0</v>
      </c>
    </row>
    <row r="104" spans="2:28" outlineLevel="1" x14ac:dyDescent="0.35">
      <c r="B104">
        <v>530</v>
      </c>
      <c r="C104" t="s">
        <v>206</v>
      </c>
      <c r="E104" t="s">
        <v>442</v>
      </c>
      <c r="F104" s="47">
        <f>SUM(F105:F106)</f>
        <v>0</v>
      </c>
      <c r="G104" s="47">
        <f>SUM(G105:G106)</f>
        <v>0</v>
      </c>
      <c r="H104" s="53">
        <f t="shared" si="6"/>
        <v>0</v>
      </c>
      <c r="J104" s="47">
        <f>SUM(J105:J106)</f>
        <v>0</v>
      </c>
      <c r="K104" s="47">
        <f>SUM(K105:K106)</f>
        <v>0</v>
      </c>
      <c r="L104" s="53">
        <f t="shared" si="7"/>
        <v>0</v>
      </c>
      <c r="N104" s="47">
        <f>SUM(N105:N106)</f>
        <v>0</v>
      </c>
      <c r="O104" s="47">
        <f>SUM(O105:O106)</f>
        <v>0</v>
      </c>
      <c r="P104" s="53">
        <f t="shared" si="8"/>
        <v>0</v>
      </c>
      <c r="R104" s="47">
        <f>SUM(R105:R106)</f>
        <v>0</v>
      </c>
      <c r="S104" s="47">
        <f>SUM(S105:S106)</f>
        <v>0</v>
      </c>
      <c r="T104" s="53">
        <f t="shared" si="9"/>
        <v>0</v>
      </c>
      <c r="V104" s="47">
        <f>SUM(V105:V106)</f>
        <v>0</v>
      </c>
      <c r="W104" s="47">
        <f>SUM(W105:W106)</f>
        <v>0</v>
      </c>
      <c r="X104" s="53">
        <f t="shared" si="10"/>
        <v>0</v>
      </c>
      <c r="Z104" s="47">
        <f>SUM(Z105:Z106)</f>
        <v>0</v>
      </c>
      <c r="AA104" s="47">
        <f>SUM(AA105:AA106)</f>
        <v>0</v>
      </c>
      <c r="AB104" s="53">
        <f t="shared" si="11"/>
        <v>0</v>
      </c>
    </row>
    <row r="105" spans="2:28" outlineLevel="1" x14ac:dyDescent="0.35">
      <c r="C105">
        <v>531</v>
      </c>
      <c r="D105" t="s">
        <v>206</v>
      </c>
      <c r="F105" s="68"/>
      <c r="G105" s="68"/>
      <c r="H105" s="53">
        <f t="shared" si="6"/>
        <v>0</v>
      </c>
      <c r="J105" s="68"/>
      <c r="K105" s="68"/>
      <c r="L105" s="53">
        <f t="shared" si="7"/>
        <v>0</v>
      </c>
      <c r="N105" s="68"/>
      <c r="O105" s="68"/>
      <c r="P105" s="53">
        <f t="shared" si="8"/>
        <v>0</v>
      </c>
      <c r="R105" s="68"/>
      <c r="S105" s="68"/>
      <c r="T105" s="53">
        <f t="shared" si="9"/>
        <v>0</v>
      </c>
      <c r="V105" s="68"/>
      <c r="W105" s="68"/>
      <c r="X105" s="53">
        <f t="shared" si="10"/>
        <v>0</v>
      </c>
      <c r="Z105" s="68"/>
      <c r="AA105" s="68"/>
      <c r="AB105" s="53">
        <f t="shared" si="11"/>
        <v>0</v>
      </c>
    </row>
    <row r="106" spans="2:28" outlineLevel="1" x14ac:dyDescent="0.35">
      <c r="C106">
        <v>533</v>
      </c>
      <c r="D106" t="s">
        <v>206</v>
      </c>
      <c r="F106" s="68"/>
      <c r="G106" s="68"/>
      <c r="H106" s="53">
        <f t="shared" si="6"/>
        <v>0</v>
      </c>
      <c r="J106" s="68"/>
      <c r="K106" s="68"/>
      <c r="L106" s="53">
        <f t="shared" si="7"/>
        <v>0</v>
      </c>
      <c r="N106" s="68"/>
      <c r="O106" s="68"/>
      <c r="P106" s="53">
        <f t="shared" si="8"/>
        <v>0</v>
      </c>
      <c r="R106" s="68"/>
      <c r="S106" s="68"/>
      <c r="T106" s="53">
        <f t="shared" si="9"/>
        <v>0</v>
      </c>
      <c r="V106" s="68"/>
      <c r="W106" s="68"/>
      <c r="X106" s="53">
        <f t="shared" si="10"/>
        <v>0</v>
      </c>
      <c r="Z106" s="68"/>
      <c r="AA106" s="68"/>
      <c r="AB106" s="53">
        <f t="shared" si="11"/>
        <v>0</v>
      </c>
    </row>
    <row r="107" spans="2:28" outlineLevel="1" x14ac:dyDescent="0.35">
      <c r="B107">
        <v>540</v>
      </c>
      <c r="C107" t="s">
        <v>207</v>
      </c>
      <c r="E107" t="s">
        <v>208</v>
      </c>
      <c r="F107" s="68"/>
      <c r="G107" s="68"/>
      <c r="H107" s="53">
        <f t="shared" si="6"/>
        <v>0</v>
      </c>
      <c r="J107" s="68"/>
      <c r="K107" s="68"/>
      <c r="L107" s="53">
        <f t="shared" si="7"/>
        <v>0</v>
      </c>
      <c r="N107" s="68"/>
      <c r="O107" s="68"/>
      <c r="P107" s="53">
        <f t="shared" si="8"/>
        <v>0</v>
      </c>
      <c r="R107" s="68"/>
      <c r="S107" s="68"/>
      <c r="T107" s="53">
        <f t="shared" si="9"/>
        <v>0</v>
      </c>
      <c r="V107" s="68"/>
      <c r="W107" s="68"/>
      <c r="X107" s="53">
        <f t="shared" si="10"/>
        <v>0</v>
      </c>
      <c r="Z107" s="68"/>
      <c r="AA107" s="68"/>
      <c r="AB107" s="53">
        <f t="shared" si="11"/>
        <v>0</v>
      </c>
    </row>
    <row r="108" spans="2:28" outlineLevel="1" x14ac:dyDescent="0.35">
      <c r="B108">
        <v>550</v>
      </c>
      <c r="C108" t="s">
        <v>209</v>
      </c>
      <c r="E108" t="s">
        <v>443</v>
      </c>
      <c r="F108" s="68"/>
      <c r="G108" s="68"/>
      <c r="H108" s="53">
        <f t="shared" si="6"/>
        <v>0</v>
      </c>
      <c r="J108" s="68"/>
      <c r="K108" s="68"/>
      <c r="L108" s="53">
        <f t="shared" si="7"/>
        <v>0</v>
      </c>
      <c r="N108" s="68"/>
      <c r="O108" s="68"/>
      <c r="P108" s="53">
        <f t="shared" si="8"/>
        <v>0</v>
      </c>
      <c r="R108" s="68"/>
      <c r="S108" s="68"/>
      <c r="T108" s="53">
        <f t="shared" si="9"/>
        <v>0</v>
      </c>
      <c r="V108" s="68"/>
      <c r="W108" s="68"/>
      <c r="X108" s="53">
        <f t="shared" si="10"/>
        <v>0</v>
      </c>
      <c r="Z108" s="68"/>
      <c r="AA108" s="68"/>
      <c r="AB108" s="53">
        <f t="shared" si="11"/>
        <v>0</v>
      </c>
    </row>
    <row r="109" spans="2:28" outlineLevel="1" x14ac:dyDescent="0.35">
      <c r="B109">
        <v>560</v>
      </c>
      <c r="C109" t="s">
        <v>210</v>
      </c>
      <c r="E109" t="s">
        <v>211</v>
      </c>
      <c r="F109" s="47">
        <f>SUM(F110:F116)</f>
        <v>0</v>
      </c>
      <c r="G109" s="47">
        <f>SUM(G110:G116)</f>
        <v>0</v>
      </c>
      <c r="H109" s="53">
        <f t="shared" si="6"/>
        <v>0</v>
      </c>
      <c r="J109" s="47">
        <f>SUM(J110:J116)</f>
        <v>0</v>
      </c>
      <c r="K109" s="47">
        <f>SUM(K110:K116)</f>
        <v>0</v>
      </c>
      <c r="L109" s="53">
        <f t="shared" si="7"/>
        <v>0</v>
      </c>
      <c r="N109" s="47">
        <f>SUM(N110:N116)</f>
        <v>0</v>
      </c>
      <c r="O109" s="47">
        <f>SUM(O110:O116)</f>
        <v>0</v>
      </c>
      <c r="P109" s="53">
        <f t="shared" si="8"/>
        <v>0</v>
      </c>
      <c r="R109" s="47">
        <f>SUM(R110:R116)</f>
        <v>0</v>
      </c>
      <c r="S109" s="47">
        <f>SUM(S110:S116)</f>
        <v>0</v>
      </c>
      <c r="T109" s="53">
        <f t="shared" si="9"/>
        <v>0</v>
      </c>
      <c r="V109" s="47">
        <f>SUM(V110:V116)</f>
        <v>0</v>
      </c>
      <c r="W109" s="47">
        <f>SUM(W110:W116)</f>
        <v>0</v>
      </c>
      <c r="X109" s="53">
        <f t="shared" si="10"/>
        <v>0</v>
      </c>
      <c r="Z109" s="47">
        <f>SUM(Z110:Z116)</f>
        <v>0</v>
      </c>
      <c r="AA109" s="47">
        <f>SUM(AA110:AA116)</f>
        <v>0</v>
      </c>
      <c r="AB109" s="53">
        <f t="shared" si="11"/>
        <v>0</v>
      </c>
    </row>
    <row r="110" spans="2:28" outlineLevel="1" x14ac:dyDescent="0.35">
      <c r="C110">
        <v>561</v>
      </c>
      <c r="D110" t="s">
        <v>212</v>
      </c>
      <c r="E110" t="s">
        <v>213</v>
      </c>
      <c r="F110" s="68"/>
      <c r="G110" s="68"/>
      <c r="H110" s="53">
        <f t="shared" si="6"/>
        <v>0</v>
      </c>
      <c r="J110" s="68"/>
      <c r="K110" s="68"/>
      <c r="L110" s="53">
        <f t="shared" si="7"/>
        <v>0</v>
      </c>
      <c r="N110" s="68"/>
      <c r="O110" s="68"/>
      <c r="P110" s="53">
        <f t="shared" si="8"/>
        <v>0</v>
      </c>
      <c r="R110" s="68"/>
      <c r="S110" s="68"/>
      <c r="T110" s="53">
        <f t="shared" si="9"/>
        <v>0</v>
      </c>
      <c r="V110" s="68"/>
      <c r="W110" s="68"/>
      <c r="X110" s="53">
        <f t="shared" si="10"/>
        <v>0</v>
      </c>
      <c r="Z110" s="68"/>
      <c r="AA110" s="68"/>
      <c r="AB110" s="53">
        <f t="shared" si="11"/>
        <v>0</v>
      </c>
    </row>
    <row r="111" spans="2:28" outlineLevel="1" x14ac:dyDescent="0.35">
      <c r="C111">
        <v>562</v>
      </c>
      <c r="D111" t="s">
        <v>214</v>
      </c>
      <c r="E111" t="s">
        <v>215</v>
      </c>
      <c r="F111" s="68"/>
      <c r="G111" s="68"/>
      <c r="H111" s="53">
        <f t="shared" si="6"/>
        <v>0</v>
      </c>
      <c r="J111" s="68"/>
      <c r="K111" s="68"/>
      <c r="L111" s="53">
        <f t="shared" si="7"/>
        <v>0</v>
      </c>
      <c r="N111" s="68"/>
      <c r="O111" s="68"/>
      <c r="P111" s="53">
        <f t="shared" si="8"/>
        <v>0</v>
      </c>
      <c r="R111" s="68"/>
      <c r="S111" s="68"/>
      <c r="T111" s="53">
        <f t="shared" si="9"/>
        <v>0</v>
      </c>
      <c r="V111" s="68"/>
      <c r="W111" s="68"/>
      <c r="X111" s="53">
        <f t="shared" si="10"/>
        <v>0</v>
      </c>
      <c r="Z111" s="68"/>
      <c r="AA111" s="68"/>
      <c r="AB111" s="53">
        <f t="shared" si="11"/>
        <v>0</v>
      </c>
    </row>
    <row r="112" spans="2:28" outlineLevel="1" x14ac:dyDescent="0.35">
      <c r="C112">
        <v>563</v>
      </c>
      <c r="D112" t="s">
        <v>216</v>
      </c>
      <c r="E112" t="s">
        <v>217</v>
      </c>
      <c r="F112" s="68"/>
      <c r="G112" s="68"/>
      <c r="H112" s="53">
        <f t="shared" si="6"/>
        <v>0</v>
      </c>
      <c r="J112" s="68"/>
      <c r="K112" s="68"/>
      <c r="L112" s="53">
        <f t="shared" si="7"/>
        <v>0</v>
      </c>
      <c r="N112" s="68"/>
      <c r="O112" s="68"/>
      <c r="P112" s="53">
        <f t="shared" si="8"/>
        <v>0</v>
      </c>
      <c r="R112" s="68"/>
      <c r="S112" s="68"/>
      <c r="T112" s="53">
        <f t="shared" si="9"/>
        <v>0</v>
      </c>
      <c r="V112" s="68"/>
      <c r="W112" s="68"/>
      <c r="X112" s="53">
        <f t="shared" si="10"/>
        <v>0</v>
      </c>
      <c r="Z112" s="68"/>
      <c r="AA112" s="68"/>
      <c r="AB112" s="53">
        <f t="shared" si="11"/>
        <v>0</v>
      </c>
    </row>
    <row r="113" spans="2:28" outlineLevel="1" x14ac:dyDescent="0.35">
      <c r="C113">
        <v>564</v>
      </c>
      <c r="D113" t="s">
        <v>218</v>
      </c>
      <c r="E113" t="s">
        <v>219</v>
      </c>
      <c r="F113" s="68"/>
      <c r="G113" s="68"/>
      <c r="H113" s="53">
        <f t="shared" si="6"/>
        <v>0</v>
      </c>
      <c r="J113" s="68"/>
      <c r="K113" s="68"/>
      <c r="L113" s="53">
        <f t="shared" si="7"/>
        <v>0</v>
      </c>
      <c r="N113" s="68"/>
      <c r="O113" s="68"/>
      <c r="P113" s="53">
        <f t="shared" si="8"/>
        <v>0</v>
      </c>
      <c r="R113" s="68"/>
      <c r="S113" s="68"/>
      <c r="T113" s="53">
        <f t="shared" si="9"/>
        <v>0</v>
      </c>
      <c r="V113" s="68"/>
      <c r="W113" s="68"/>
      <c r="X113" s="53">
        <f t="shared" si="10"/>
        <v>0</v>
      </c>
      <c r="Z113" s="68"/>
      <c r="AA113" s="68"/>
      <c r="AB113" s="53">
        <f t="shared" si="11"/>
        <v>0</v>
      </c>
    </row>
    <row r="114" spans="2:28" outlineLevel="1" x14ac:dyDescent="0.35">
      <c r="C114">
        <v>565</v>
      </c>
      <c r="D114" t="s">
        <v>220</v>
      </c>
      <c r="E114" t="s">
        <v>221</v>
      </c>
      <c r="F114" s="68"/>
      <c r="G114" s="68"/>
      <c r="H114" s="53">
        <f t="shared" si="6"/>
        <v>0</v>
      </c>
      <c r="J114" s="68"/>
      <c r="K114" s="68"/>
      <c r="L114" s="53">
        <f t="shared" si="7"/>
        <v>0</v>
      </c>
      <c r="N114" s="68"/>
      <c r="O114" s="68"/>
      <c r="P114" s="53">
        <f t="shared" si="8"/>
        <v>0</v>
      </c>
      <c r="R114" s="68"/>
      <c r="S114" s="68"/>
      <c r="T114" s="53">
        <f t="shared" si="9"/>
        <v>0</v>
      </c>
      <c r="V114" s="68"/>
      <c r="W114" s="68"/>
      <c r="X114" s="53">
        <f t="shared" si="10"/>
        <v>0</v>
      </c>
      <c r="Z114" s="68"/>
      <c r="AA114" s="68"/>
      <c r="AB114" s="53">
        <f t="shared" si="11"/>
        <v>0</v>
      </c>
    </row>
    <row r="115" spans="2:28" outlineLevel="1" x14ac:dyDescent="0.35">
      <c r="C115">
        <v>566</v>
      </c>
      <c r="D115" t="s">
        <v>222</v>
      </c>
      <c r="E115" t="s">
        <v>222</v>
      </c>
      <c r="F115" s="68"/>
      <c r="G115" s="68"/>
      <c r="H115" s="53">
        <f t="shared" si="6"/>
        <v>0</v>
      </c>
      <c r="J115" s="68"/>
      <c r="K115" s="68"/>
      <c r="L115" s="53">
        <f t="shared" si="7"/>
        <v>0</v>
      </c>
      <c r="N115" s="68"/>
      <c r="O115" s="68"/>
      <c r="P115" s="53">
        <f t="shared" si="8"/>
        <v>0</v>
      </c>
      <c r="R115" s="68"/>
      <c r="S115" s="68"/>
      <c r="T115" s="53">
        <f t="shared" si="9"/>
        <v>0</v>
      </c>
      <c r="V115" s="68"/>
      <c r="W115" s="68"/>
      <c r="X115" s="53">
        <f t="shared" si="10"/>
        <v>0</v>
      </c>
      <c r="Z115" s="68"/>
      <c r="AA115" s="68"/>
      <c r="AB115" s="53">
        <f t="shared" si="11"/>
        <v>0</v>
      </c>
    </row>
    <row r="116" spans="2:28" outlineLevel="1" x14ac:dyDescent="0.35">
      <c r="C116">
        <v>569</v>
      </c>
      <c r="D116" t="s">
        <v>223</v>
      </c>
      <c r="E116" t="s">
        <v>224</v>
      </c>
      <c r="F116" s="68"/>
      <c r="G116" s="68"/>
      <c r="H116" s="53">
        <f t="shared" si="6"/>
        <v>0</v>
      </c>
      <c r="J116" s="68"/>
      <c r="K116" s="68"/>
      <c r="L116" s="53">
        <f t="shared" si="7"/>
        <v>0</v>
      </c>
      <c r="N116" s="68"/>
      <c r="O116" s="68"/>
      <c r="P116" s="53">
        <f t="shared" si="8"/>
        <v>0</v>
      </c>
      <c r="R116" s="68"/>
      <c r="S116" s="68"/>
      <c r="T116" s="53">
        <f t="shared" si="9"/>
        <v>0</v>
      </c>
      <c r="V116" s="68"/>
      <c r="W116" s="68"/>
      <c r="X116" s="53">
        <f t="shared" si="10"/>
        <v>0</v>
      </c>
      <c r="Z116" s="68"/>
      <c r="AA116" s="68"/>
      <c r="AB116" s="53">
        <f t="shared" si="11"/>
        <v>0</v>
      </c>
    </row>
    <row r="117" spans="2:28" outlineLevel="1" x14ac:dyDescent="0.35">
      <c r="B117">
        <v>570</v>
      </c>
      <c r="C117" t="s">
        <v>225</v>
      </c>
      <c r="E117" t="s">
        <v>608</v>
      </c>
      <c r="F117" s="47">
        <f>SUM(F118)</f>
        <v>0</v>
      </c>
      <c r="G117" s="47">
        <f>SUM(G118)</f>
        <v>0</v>
      </c>
      <c r="H117" s="53">
        <f t="shared" si="6"/>
        <v>0</v>
      </c>
      <c r="J117" s="47">
        <f>SUM(J118)</f>
        <v>0</v>
      </c>
      <c r="K117" s="47">
        <f>SUM(K118)</f>
        <v>0</v>
      </c>
      <c r="L117" s="53">
        <f t="shared" si="7"/>
        <v>0</v>
      </c>
      <c r="N117" s="47">
        <f>SUM(N118)</f>
        <v>0</v>
      </c>
      <c r="O117" s="47">
        <f>SUM(O118)</f>
        <v>0</v>
      </c>
      <c r="P117" s="53">
        <f t="shared" si="8"/>
        <v>0</v>
      </c>
      <c r="R117" s="47">
        <f>SUM(R118)</f>
        <v>0</v>
      </c>
      <c r="S117" s="47">
        <f>SUM(S118)</f>
        <v>0</v>
      </c>
      <c r="T117" s="53">
        <f t="shared" si="9"/>
        <v>0</v>
      </c>
      <c r="V117" s="47">
        <f>SUM(V118)</f>
        <v>0</v>
      </c>
      <c r="W117" s="47">
        <f>SUM(W118)</f>
        <v>0</v>
      </c>
      <c r="X117" s="53">
        <f t="shared" si="10"/>
        <v>0</v>
      </c>
      <c r="Z117" s="47">
        <f>SUM(Z118)</f>
        <v>0</v>
      </c>
      <c r="AA117" s="47">
        <f>SUM(AA118)</f>
        <v>0</v>
      </c>
      <c r="AB117" s="53">
        <f t="shared" si="11"/>
        <v>0</v>
      </c>
    </row>
    <row r="118" spans="2:28" outlineLevel="1" x14ac:dyDescent="0.35">
      <c r="C118">
        <v>572</v>
      </c>
      <c r="D118" t="s">
        <v>226</v>
      </c>
      <c r="E118" t="s">
        <v>227</v>
      </c>
      <c r="F118" s="68"/>
      <c r="G118" s="68"/>
      <c r="H118" s="53">
        <f t="shared" si="6"/>
        <v>0</v>
      </c>
      <c r="J118" s="68"/>
      <c r="K118" s="68"/>
      <c r="L118" s="53">
        <f t="shared" si="7"/>
        <v>0</v>
      </c>
      <c r="N118" s="68"/>
      <c r="O118" s="68"/>
      <c r="P118" s="53">
        <f t="shared" si="8"/>
        <v>0</v>
      </c>
      <c r="R118" s="68"/>
      <c r="S118" s="68"/>
      <c r="T118" s="53">
        <f t="shared" si="9"/>
        <v>0</v>
      </c>
      <c r="V118" s="68"/>
      <c r="W118" s="68"/>
      <c r="X118" s="53">
        <f t="shared" si="10"/>
        <v>0</v>
      </c>
      <c r="Z118" s="68"/>
      <c r="AA118" s="68"/>
      <c r="AB118" s="53">
        <f t="shared" si="11"/>
        <v>0</v>
      </c>
    </row>
    <row r="119" spans="2:28" outlineLevel="1" x14ac:dyDescent="0.35">
      <c r="B119">
        <v>580</v>
      </c>
      <c r="C119" t="s">
        <v>228</v>
      </c>
      <c r="E119" t="s">
        <v>229</v>
      </c>
      <c r="F119" s="47">
        <f>SUM(F120:F122)</f>
        <v>0</v>
      </c>
      <c r="G119" s="47">
        <f>SUM(G120:G122)</f>
        <v>0</v>
      </c>
      <c r="H119" s="53">
        <f t="shared" si="6"/>
        <v>0</v>
      </c>
      <c r="J119" s="47">
        <f>SUM(J120:J122)</f>
        <v>0</v>
      </c>
      <c r="K119" s="47">
        <f>SUM(K120:K122)</f>
        <v>0</v>
      </c>
      <c r="L119" s="53">
        <f t="shared" si="7"/>
        <v>0</v>
      </c>
      <c r="N119" s="47">
        <f>SUM(N120:N122)</f>
        <v>0</v>
      </c>
      <c r="O119" s="47">
        <f>SUM(O120:O122)</f>
        <v>0</v>
      </c>
      <c r="P119" s="53">
        <f t="shared" si="8"/>
        <v>0</v>
      </c>
      <c r="R119" s="47">
        <f>SUM(R120:R122)</f>
        <v>0</v>
      </c>
      <c r="S119" s="47">
        <f>SUM(S120:S122)</f>
        <v>0</v>
      </c>
      <c r="T119" s="53">
        <f t="shared" si="9"/>
        <v>0</v>
      </c>
      <c r="V119" s="47">
        <f>SUM(V120:V122)</f>
        <v>0</v>
      </c>
      <c r="W119" s="47">
        <f>SUM(W120:W122)</f>
        <v>0</v>
      </c>
      <c r="X119" s="53">
        <f t="shared" si="10"/>
        <v>0</v>
      </c>
      <c r="Z119" s="47">
        <f>SUM(Z120:Z122)</f>
        <v>0</v>
      </c>
      <c r="AA119" s="47">
        <f>SUM(AA120:AA122)</f>
        <v>0</v>
      </c>
      <c r="AB119" s="53">
        <f t="shared" si="11"/>
        <v>0</v>
      </c>
    </row>
    <row r="120" spans="2:28" outlineLevel="1" x14ac:dyDescent="0.35">
      <c r="C120">
        <v>581</v>
      </c>
      <c r="D120" t="s">
        <v>230</v>
      </c>
      <c r="E120" t="s">
        <v>231</v>
      </c>
      <c r="F120" s="68"/>
      <c r="G120" s="68"/>
      <c r="H120" s="53">
        <f t="shared" si="6"/>
        <v>0</v>
      </c>
      <c r="J120" s="68"/>
      <c r="K120" s="68"/>
      <c r="L120" s="53">
        <f t="shared" si="7"/>
        <v>0</v>
      </c>
      <c r="N120" s="68"/>
      <c r="O120" s="68"/>
      <c r="P120" s="53">
        <f t="shared" si="8"/>
        <v>0</v>
      </c>
      <c r="R120" s="68"/>
      <c r="S120" s="68"/>
      <c r="T120" s="53">
        <f t="shared" si="9"/>
        <v>0</v>
      </c>
      <c r="V120" s="68"/>
      <c r="W120" s="68"/>
      <c r="X120" s="53">
        <f t="shared" si="10"/>
        <v>0</v>
      </c>
      <c r="Z120" s="68"/>
      <c r="AA120" s="68"/>
      <c r="AB120" s="53">
        <f t="shared" si="11"/>
        <v>0</v>
      </c>
    </row>
    <row r="121" spans="2:28" outlineLevel="1" x14ac:dyDescent="0.35">
      <c r="C121">
        <v>582</v>
      </c>
      <c r="D121" t="s">
        <v>232</v>
      </c>
      <c r="E121" t="s">
        <v>233</v>
      </c>
      <c r="F121" s="68"/>
      <c r="G121" s="68"/>
      <c r="H121" s="53">
        <f t="shared" si="6"/>
        <v>0</v>
      </c>
      <c r="J121" s="68"/>
      <c r="K121" s="68"/>
      <c r="L121" s="53">
        <f t="shared" si="7"/>
        <v>0</v>
      </c>
      <c r="N121" s="68"/>
      <c r="O121" s="68"/>
      <c r="P121" s="53">
        <f t="shared" si="8"/>
        <v>0</v>
      </c>
      <c r="R121" s="68"/>
      <c r="S121" s="68"/>
      <c r="T121" s="53">
        <f t="shared" si="9"/>
        <v>0</v>
      </c>
      <c r="V121" s="68"/>
      <c r="W121" s="68"/>
      <c r="X121" s="53">
        <f t="shared" si="10"/>
        <v>0</v>
      </c>
      <c r="Z121" s="68"/>
      <c r="AA121" s="68"/>
      <c r="AB121" s="53">
        <f t="shared" si="11"/>
        <v>0</v>
      </c>
    </row>
    <row r="122" spans="2:28" outlineLevel="1" x14ac:dyDescent="0.35">
      <c r="C122">
        <v>583</v>
      </c>
      <c r="D122" t="s">
        <v>234</v>
      </c>
      <c r="E122" t="s">
        <v>235</v>
      </c>
      <c r="F122" s="68"/>
      <c r="G122" s="68"/>
      <c r="H122" s="53">
        <f t="shared" si="6"/>
        <v>0</v>
      </c>
      <c r="J122" s="68"/>
      <c r="K122" s="68"/>
      <c r="L122" s="53">
        <f t="shared" si="7"/>
        <v>0</v>
      </c>
      <c r="N122" s="68"/>
      <c r="O122" s="68"/>
      <c r="P122" s="53">
        <f t="shared" si="8"/>
        <v>0</v>
      </c>
      <c r="R122" s="68"/>
      <c r="S122" s="68"/>
      <c r="T122" s="53">
        <f t="shared" si="9"/>
        <v>0</v>
      </c>
      <c r="V122" s="68"/>
      <c r="W122" s="68"/>
      <c r="X122" s="53">
        <f t="shared" si="10"/>
        <v>0</v>
      </c>
      <c r="Z122" s="68"/>
      <c r="AA122" s="68"/>
      <c r="AB122" s="53">
        <f t="shared" si="11"/>
        <v>0</v>
      </c>
    </row>
    <row r="123" spans="2:28" outlineLevel="1" x14ac:dyDescent="0.35">
      <c r="B123">
        <v>590</v>
      </c>
      <c r="C123" t="s">
        <v>166</v>
      </c>
      <c r="E123" t="s">
        <v>236</v>
      </c>
      <c r="F123" s="47">
        <f>SUM(F124:F131)</f>
        <v>0</v>
      </c>
      <c r="G123" s="47">
        <f>SUM(G124:G131)</f>
        <v>0</v>
      </c>
      <c r="H123" s="53">
        <f t="shared" si="6"/>
        <v>0</v>
      </c>
      <c r="J123" s="47">
        <f>SUM(J124:J131)</f>
        <v>0</v>
      </c>
      <c r="K123" s="47">
        <f>SUM(K124:K131)</f>
        <v>0</v>
      </c>
      <c r="L123" s="53">
        <f t="shared" si="7"/>
        <v>0</v>
      </c>
      <c r="N123" s="47">
        <f>SUM(N124:N131)</f>
        <v>0</v>
      </c>
      <c r="O123" s="47">
        <f>SUM(O124:O131)</f>
        <v>0</v>
      </c>
      <c r="P123" s="53">
        <f t="shared" si="8"/>
        <v>0</v>
      </c>
      <c r="R123" s="47">
        <f>SUM(R124:R131)</f>
        <v>0</v>
      </c>
      <c r="S123" s="47">
        <f>SUM(S124:S131)</f>
        <v>0</v>
      </c>
      <c r="T123" s="53">
        <f t="shared" si="9"/>
        <v>0</v>
      </c>
      <c r="V123" s="47">
        <f>SUM(V124:V131)</f>
        <v>0</v>
      </c>
      <c r="W123" s="47">
        <f>SUM(W124:W131)</f>
        <v>0</v>
      </c>
      <c r="X123" s="53">
        <f t="shared" si="10"/>
        <v>0</v>
      </c>
      <c r="Z123" s="47">
        <f>SUM(Z124:Z131)</f>
        <v>0</v>
      </c>
      <c r="AA123" s="47">
        <f>SUM(AA124:AA131)</f>
        <v>0</v>
      </c>
      <c r="AB123" s="53">
        <f t="shared" si="11"/>
        <v>0</v>
      </c>
    </row>
    <row r="124" spans="2:28" outlineLevel="1" x14ac:dyDescent="0.35">
      <c r="C124">
        <v>591</v>
      </c>
      <c r="D124" t="s">
        <v>237</v>
      </c>
      <c r="E124" t="s">
        <v>238</v>
      </c>
      <c r="F124" s="68"/>
      <c r="G124" s="68"/>
      <c r="H124" s="53">
        <f t="shared" si="6"/>
        <v>0</v>
      </c>
      <c r="J124" s="68"/>
      <c r="K124" s="68"/>
      <c r="L124" s="53">
        <f t="shared" si="7"/>
        <v>0</v>
      </c>
      <c r="N124" s="68"/>
      <c r="O124" s="68"/>
      <c r="P124" s="53">
        <f t="shared" si="8"/>
        <v>0</v>
      </c>
      <c r="R124" s="68"/>
      <c r="S124" s="68"/>
      <c r="T124" s="53">
        <f t="shared" si="9"/>
        <v>0</v>
      </c>
      <c r="V124" s="68"/>
      <c r="W124" s="68"/>
      <c r="X124" s="53">
        <f t="shared" si="10"/>
        <v>0</v>
      </c>
      <c r="Z124" s="68"/>
      <c r="AA124" s="68"/>
      <c r="AB124" s="53">
        <f t="shared" si="11"/>
        <v>0</v>
      </c>
    </row>
    <row r="125" spans="2:28" outlineLevel="1" x14ac:dyDescent="0.35">
      <c r="C125">
        <v>592</v>
      </c>
      <c r="D125" t="s">
        <v>239</v>
      </c>
      <c r="E125" t="s">
        <v>240</v>
      </c>
      <c r="F125" s="68"/>
      <c r="G125" s="68"/>
      <c r="H125" s="53">
        <f t="shared" si="6"/>
        <v>0</v>
      </c>
      <c r="J125" s="68"/>
      <c r="K125" s="68"/>
      <c r="L125" s="53">
        <f t="shared" si="7"/>
        <v>0</v>
      </c>
      <c r="N125" s="68"/>
      <c r="O125" s="68"/>
      <c r="P125" s="53">
        <f t="shared" si="8"/>
        <v>0</v>
      </c>
      <c r="R125" s="68"/>
      <c r="S125" s="68"/>
      <c r="T125" s="53">
        <f t="shared" si="9"/>
        <v>0</v>
      </c>
      <c r="V125" s="68"/>
      <c r="W125" s="68"/>
      <c r="X125" s="53">
        <f t="shared" si="10"/>
        <v>0</v>
      </c>
      <c r="Z125" s="68"/>
      <c r="AA125" s="68"/>
      <c r="AB125" s="53">
        <f t="shared" si="11"/>
        <v>0</v>
      </c>
    </row>
    <row r="126" spans="2:28" outlineLevel="1" x14ac:dyDescent="0.35">
      <c r="C126">
        <v>593</v>
      </c>
      <c r="D126" t="s">
        <v>241</v>
      </c>
      <c r="E126" t="s">
        <v>242</v>
      </c>
      <c r="F126" s="68"/>
      <c r="G126" s="68"/>
      <c r="H126" s="53">
        <f t="shared" si="6"/>
        <v>0</v>
      </c>
      <c r="J126" s="68"/>
      <c r="K126" s="68"/>
      <c r="L126" s="53">
        <f t="shared" si="7"/>
        <v>0</v>
      </c>
      <c r="N126" s="68"/>
      <c r="O126" s="68"/>
      <c r="P126" s="53">
        <f t="shared" si="8"/>
        <v>0</v>
      </c>
      <c r="R126" s="68"/>
      <c r="S126" s="68"/>
      <c r="T126" s="53">
        <f t="shared" si="9"/>
        <v>0</v>
      </c>
      <c r="V126" s="68"/>
      <c r="W126" s="68"/>
      <c r="X126" s="53">
        <f t="shared" si="10"/>
        <v>0</v>
      </c>
      <c r="Z126" s="68"/>
      <c r="AA126" s="68"/>
      <c r="AB126" s="53">
        <f t="shared" si="11"/>
        <v>0</v>
      </c>
    </row>
    <row r="127" spans="2:28" outlineLevel="1" x14ac:dyDescent="0.35">
      <c r="C127">
        <v>594</v>
      </c>
      <c r="D127" t="s">
        <v>243</v>
      </c>
      <c r="E127" t="s">
        <v>244</v>
      </c>
      <c r="F127" s="68"/>
      <c r="G127" s="68"/>
      <c r="H127" s="53">
        <f t="shared" si="6"/>
        <v>0</v>
      </c>
      <c r="J127" s="68"/>
      <c r="K127" s="68"/>
      <c r="L127" s="53">
        <f t="shared" si="7"/>
        <v>0</v>
      </c>
      <c r="N127" s="68"/>
      <c r="O127" s="68"/>
      <c r="P127" s="53">
        <f t="shared" si="8"/>
        <v>0</v>
      </c>
      <c r="R127" s="68"/>
      <c r="S127" s="68"/>
      <c r="T127" s="53">
        <f t="shared" si="9"/>
        <v>0</v>
      </c>
      <c r="V127" s="68"/>
      <c r="W127" s="68"/>
      <c r="X127" s="53">
        <f t="shared" si="10"/>
        <v>0</v>
      </c>
      <c r="Z127" s="68"/>
      <c r="AA127" s="68"/>
      <c r="AB127" s="53">
        <f t="shared" si="11"/>
        <v>0</v>
      </c>
    </row>
    <row r="128" spans="2:28" outlineLevel="1" x14ac:dyDescent="0.35">
      <c r="C128">
        <v>595</v>
      </c>
      <c r="D128" t="s">
        <v>245</v>
      </c>
      <c r="E128" t="s">
        <v>246</v>
      </c>
      <c r="F128" s="68"/>
      <c r="G128" s="68"/>
      <c r="H128" s="53">
        <f t="shared" si="6"/>
        <v>0</v>
      </c>
      <c r="J128" s="68"/>
      <c r="K128" s="68"/>
      <c r="L128" s="53">
        <f t="shared" si="7"/>
        <v>0</v>
      </c>
      <c r="N128" s="68"/>
      <c r="O128" s="68"/>
      <c r="P128" s="53">
        <f t="shared" si="8"/>
        <v>0</v>
      </c>
      <c r="R128" s="68"/>
      <c r="S128" s="68"/>
      <c r="T128" s="53">
        <f t="shared" si="9"/>
        <v>0</v>
      </c>
      <c r="V128" s="68"/>
      <c r="W128" s="68"/>
      <c r="X128" s="53">
        <f t="shared" si="10"/>
        <v>0</v>
      </c>
      <c r="Z128" s="68"/>
      <c r="AA128" s="68"/>
      <c r="AB128" s="53">
        <f t="shared" si="11"/>
        <v>0</v>
      </c>
    </row>
    <row r="129" spans="1:28" outlineLevel="1" x14ac:dyDescent="0.35">
      <c r="C129">
        <v>596</v>
      </c>
      <c r="D129" t="s">
        <v>247</v>
      </c>
      <c r="E129" t="s">
        <v>248</v>
      </c>
      <c r="F129" s="68"/>
      <c r="G129" s="68"/>
      <c r="H129" s="53">
        <f t="shared" si="6"/>
        <v>0</v>
      </c>
      <c r="J129" s="68"/>
      <c r="K129" s="68"/>
      <c r="L129" s="53">
        <f t="shared" si="7"/>
        <v>0</v>
      </c>
      <c r="N129" s="68"/>
      <c r="O129" s="68"/>
      <c r="P129" s="53">
        <f t="shared" si="8"/>
        <v>0</v>
      </c>
      <c r="R129" s="68"/>
      <c r="S129" s="68"/>
      <c r="T129" s="53">
        <f t="shared" si="9"/>
        <v>0</v>
      </c>
      <c r="V129" s="68"/>
      <c r="W129" s="68"/>
      <c r="X129" s="53">
        <f t="shared" si="10"/>
        <v>0</v>
      </c>
      <c r="Z129" s="68"/>
      <c r="AA129" s="68"/>
      <c r="AB129" s="53">
        <f t="shared" si="11"/>
        <v>0</v>
      </c>
    </row>
    <row r="130" spans="1:28" outlineLevel="1" x14ac:dyDescent="0.35">
      <c r="C130">
        <v>597</v>
      </c>
      <c r="D130" t="s">
        <v>249</v>
      </c>
      <c r="E130" t="s">
        <v>444</v>
      </c>
      <c r="F130" s="68"/>
      <c r="G130" s="68"/>
      <c r="H130" s="53">
        <f t="shared" si="6"/>
        <v>0</v>
      </c>
      <c r="J130" s="68"/>
      <c r="K130" s="68"/>
      <c r="L130" s="53">
        <f t="shared" si="7"/>
        <v>0</v>
      </c>
      <c r="N130" s="68"/>
      <c r="O130" s="68"/>
      <c r="P130" s="53">
        <f t="shared" si="8"/>
        <v>0</v>
      </c>
      <c r="R130" s="68"/>
      <c r="S130" s="68"/>
      <c r="T130" s="53">
        <f t="shared" si="9"/>
        <v>0</v>
      </c>
      <c r="V130" s="68"/>
      <c r="W130" s="68"/>
      <c r="X130" s="53">
        <f t="shared" si="10"/>
        <v>0</v>
      </c>
      <c r="Z130" s="68"/>
      <c r="AA130" s="68"/>
      <c r="AB130" s="53">
        <f t="shared" si="11"/>
        <v>0</v>
      </c>
    </row>
    <row r="131" spans="1:28" outlineLevel="1" x14ac:dyDescent="0.35">
      <c r="C131">
        <v>599</v>
      </c>
      <c r="D131" t="s">
        <v>250</v>
      </c>
      <c r="E131" t="s">
        <v>251</v>
      </c>
      <c r="F131" s="68"/>
      <c r="G131" s="68"/>
      <c r="H131" s="53">
        <f t="shared" si="6"/>
        <v>0</v>
      </c>
      <c r="J131" s="68"/>
      <c r="K131" s="68"/>
      <c r="L131" s="53">
        <f t="shared" si="7"/>
        <v>0</v>
      </c>
      <c r="N131" s="68"/>
      <c r="O131" s="68"/>
      <c r="P131" s="53">
        <f t="shared" si="8"/>
        <v>0</v>
      </c>
      <c r="R131" s="68"/>
      <c r="S131" s="68"/>
      <c r="T131" s="53">
        <f t="shared" si="9"/>
        <v>0</v>
      </c>
      <c r="V131" s="68"/>
      <c r="W131" s="68"/>
      <c r="X131" s="53">
        <f t="shared" si="10"/>
        <v>0</v>
      </c>
      <c r="Z131" s="68"/>
      <c r="AA131" s="68"/>
      <c r="AB131" s="53">
        <f t="shared" si="11"/>
        <v>0</v>
      </c>
    </row>
    <row r="132" spans="1:28" s="43" customFormat="1" x14ac:dyDescent="0.35">
      <c r="A132" s="43">
        <v>600</v>
      </c>
      <c r="B132" s="43" t="s">
        <v>252</v>
      </c>
      <c r="E132" s="43" t="s">
        <v>253</v>
      </c>
      <c r="F132" s="53">
        <f>SUM(F147,F146,F145,F142,F134,F133)</f>
        <v>0</v>
      </c>
      <c r="G132" s="53">
        <f>SUM(G147,G146,G145,G142,G134,G133)</f>
        <v>0</v>
      </c>
      <c r="H132" s="53">
        <f t="shared" si="6"/>
        <v>0</v>
      </c>
      <c r="J132" s="53">
        <f>SUM(J147,J146,J145,J142,J134,J133)</f>
        <v>0</v>
      </c>
      <c r="K132" s="53">
        <f>SUM(K147,K146,K145,K142,K134,K133)</f>
        <v>0</v>
      </c>
      <c r="L132" s="53">
        <f t="shared" si="7"/>
        <v>0</v>
      </c>
      <c r="N132" s="53">
        <f>SUM(N147,N146,N145,N142,N134,N133)</f>
        <v>0</v>
      </c>
      <c r="O132" s="53">
        <f>SUM(O147,O146,O145,O142,O134,O133)</f>
        <v>0</v>
      </c>
      <c r="P132" s="53">
        <f t="shared" si="8"/>
        <v>0</v>
      </c>
      <c r="R132" s="53">
        <f>SUM(R147,R146,R145,R142,R134,R133)</f>
        <v>0</v>
      </c>
      <c r="S132" s="53">
        <f>SUM(S147,S146,S145,S142,S134,S133)</f>
        <v>0</v>
      </c>
      <c r="T132" s="53">
        <f t="shared" si="9"/>
        <v>0</v>
      </c>
      <c r="V132" s="53">
        <f>SUM(V147,V146,V145,V142,V134,V133)</f>
        <v>0</v>
      </c>
      <c r="W132" s="53">
        <f>SUM(W147,W146,W145,W142,W134,W133)</f>
        <v>0</v>
      </c>
      <c r="X132" s="53">
        <f t="shared" si="10"/>
        <v>0</v>
      </c>
      <c r="Z132" s="53">
        <f>SUM(Z147,Z146,Z145,Z142,Z134,Z133)</f>
        <v>0</v>
      </c>
      <c r="AA132" s="53">
        <f>SUM(AA147,AA146,AA145,AA142,AA134,AA133)</f>
        <v>0</v>
      </c>
      <c r="AB132" s="53">
        <f t="shared" si="11"/>
        <v>0</v>
      </c>
    </row>
    <row r="133" spans="1:28" outlineLevel="1" x14ac:dyDescent="0.35">
      <c r="B133">
        <v>610</v>
      </c>
      <c r="C133" t="s">
        <v>254</v>
      </c>
      <c r="E133" t="s">
        <v>255</v>
      </c>
      <c r="F133" s="68"/>
      <c r="G133" s="68"/>
      <c r="H133" s="53">
        <f t="shared" si="6"/>
        <v>0</v>
      </c>
      <c r="J133" s="68"/>
      <c r="K133" s="68"/>
      <c r="L133" s="53">
        <f t="shared" si="7"/>
        <v>0</v>
      </c>
      <c r="N133" s="68"/>
      <c r="O133" s="68"/>
      <c r="P133" s="53">
        <f t="shared" si="8"/>
        <v>0</v>
      </c>
      <c r="R133" s="68"/>
      <c r="S133" s="68"/>
      <c r="T133" s="53">
        <f t="shared" si="9"/>
        <v>0</v>
      </c>
      <c r="V133" s="68"/>
      <c r="W133" s="68"/>
      <c r="X133" s="53">
        <f t="shared" si="10"/>
        <v>0</v>
      </c>
      <c r="Z133" s="68"/>
      <c r="AA133" s="68"/>
      <c r="AB133" s="53">
        <f t="shared" si="11"/>
        <v>0</v>
      </c>
    </row>
    <row r="134" spans="1:28" outlineLevel="1" x14ac:dyDescent="0.35">
      <c r="B134">
        <v>620</v>
      </c>
      <c r="C134" t="s">
        <v>256</v>
      </c>
      <c r="E134" t="s">
        <v>257</v>
      </c>
      <c r="F134" s="47">
        <f>SUM(F135:F141)</f>
        <v>0</v>
      </c>
      <c r="G134" s="47">
        <f>SUM(G135:G141)</f>
        <v>0</v>
      </c>
      <c r="H134" s="53">
        <f t="shared" si="6"/>
        <v>0</v>
      </c>
      <c r="J134" s="47">
        <f>SUM(J135:J141)</f>
        <v>0</v>
      </c>
      <c r="K134" s="47">
        <f>SUM(K135:K141)</f>
        <v>0</v>
      </c>
      <c r="L134" s="53">
        <f t="shared" si="7"/>
        <v>0</v>
      </c>
      <c r="N134" s="47">
        <f>SUM(N135:N141)</f>
        <v>0</v>
      </c>
      <c r="O134" s="47">
        <f>SUM(O135:O141)</f>
        <v>0</v>
      </c>
      <c r="P134" s="53">
        <f t="shared" si="8"/>
        <v>0</v>
      </c>
      <c r="R134" s="47">
        <f>SUM(R135:R141)</f>
        <v>0</v>
      </c>
      <c r="S134" s="47">
        <f>SUM(S135:S141)</f>
        <v>0</v>
      </c>
      <c r="T134" s="53">
        <f t="shared" si="9"/>
        <v>0</v>
      </c>
      <c r="V134" s="47">
        <f>SUM(V135:V141)</f>
        <v>0</v>
      </c>
      <c r="W134" s="47">
        <f>SUM(W135:W141)</f>
        <v>0</v>
      </c>
      <c r="X134" s="53">
        <f t="shared" si="10"/>
        <v>0</v>
      </c>
      <c r="Z134" s="47">
        <f>SUM(Z135:Z141)</f>
        <v>0</v>
      </c>
      <c r="AA134" s="47">
        <f>SUM(AA135:AA141)</f>
        <v>0</v>
      </c>
      <c r="AB134" s="53">
        <f t="shared" si="11"/>
        <v>0</v>
      </c>
    </row>
    <row r="135" spans="1:28" outlineLevel="1" x14ac:dyDescent="0.35">
      <c r="C135">
        <v>621</v>
      </c>
      <c r="D135" t="s">
        <v>258</v>
      </c>
      <c r="E135" t="s">
        <v>259</v>
      </c>
      <c r="F135" s="68"/>
      <c r="G135" s="68"/>
      <c r="H135" s="53">
        <f t="shared" si="6"/>
        <v>0</v>
      </c>
      <c r="J135" s="68"/>
      <c r="K135" s="68"/>
      <c r="L135" s="53">
        <f t="shared" si="7"/>
        <v>0</v>
      </c>
      <c r="N135" s="68"/>
      <c r="O135" s="68"/>
      <c r="P135" s="53">
        <f t="shared" si="8"/>
        <v>0</v>
      </c>
      <c r="R135" s="68"/>
      <c r="S135" s="68"/>
      <c r="T135" s="53">
        <f t="shared" si="9"/>
        <v>0</v>
      </c>
      <c r="V135" s="68"/>
      <c r="W135" s="68"/>
      <c r="X135" s="53">
        <f t="shared" si="10"/>
        <v>0</v>
      </c>
      <c r="Z135" s="68"/>
      <c r="AA135" s="68"/>
      <c r="AB135" s="53">
        <f t="shared" si="11"/>
        <v>0</v>
      </c>
    </row>
    <row r="136" spans="1:28" outlineLevel="1" x14ac:dyDescent="0.35">
      <c r="C136">
        <v>622</v>
      </c>
      <c r="D136" t="s">
        <v>260</v>
      </c>
      <c r="E136" t="s">
        <v>261</v>
      </c>
      <c r="F136" s="68"/>
      <c r="G136" s="68"/>
      <c r="H136" s="53">
        <f t="shared" si="6"/>
        <v>0</v>
      </c>
      <c r="J136" s="68"/>
      <c r="K136" s="68"/>
      <c r="L136" s="53">
        <f t="shared" si="7"/>
        <v>0</v>
      </c>
      <c r="N136" s="68"/>
      <c r="O136" s="68"/>
      <c r="P136" s="53">
        <f t="shared" si="8"/>
        <v>0</v>
      </c>
      <c r="R136" s="68"/>
      <c r="S136" s="68"/>
      <c r="T136" s="53">
        <f t="shared" si="9"/>
        <v>0</v>
      </c>
      <c r="V136" s="68"/>
      <c r="W136" s="68"/>
      <c r="X136" s="53">
        <f t="shared" si="10"/>
        <v>0</v>
      </c>
      <c r="Z136" s="68"/>
      <c r="AA136" s="68"/>
      <c r="AB136" s="53">
        <f t="shared" si="11"/>
        <v>0</v>
      </c>
    </row>
    <row r="137" spans="1:28" outlineLevel="1" x14ac:dyDescent="0.35">
      <c r="C137">
        <v>623</v>
      </c>
      <c r="D137" t="s">
        <v>262</v>
      </c>
      <c r="E137" t="s">
        <v>263</v>
      </c>
      <c r="F137" s="68"/>
      <c r="G137" s="68"/>
      <c r="H137" s="53">
        <f t="shared" si="6"/>
        <v>0</v>
      </c>
      <c r="J137" s="68"/>
      <c r="K137" s="68"/>
      <c r="L137" s="53">
        <f t="shared" si="7"/>
        <v>0</v>
      </c>
      <c r="N137" s="68"/>
      <c r="O137" s="68"/>
      <c r="P137" s="53">
        <f t="shared" si="8"/>
        <v>0</v>
      </c>
      <c r="R137" s="68"/>
      <c r="S137" s="68"/>
      <c r="T137" s="53">
        <f t="shared" si="9"/>
        <v>0</v>
      </c>
      <c r="V137" s="68"/>
      <c r="W137" s="68"/>
      <c r="X137" s="53">
        <f t="shared" si="10"/>
        <v>0</v>
      </c>
      <c r="Z137" s="68"/>
      <c r="AA137" s="68"/>
      <c r="AB137" s="53">
        <f t="shared" si="11"/>
        <v>0</v>
      </c>
    </row>
    <row r="138" spans="1:28" outlineLevel="1" x14ac:dyDescent="0.35">
      <c r="C138">
        <v>624</v>
      </c>
      <c r="D138" t="s">
        <v>264</v>
      </c>
      <c r="E138" t="s">
        <v>265</v>
      </c>
      <c r="F138" s="68"/>
      <c r="G138" s="68"/>
      <c r="H138" s="53">
        <f t="shared" si="6"/>
        <v>0</v>
      </c>
      <c r="J138" s="68"/>
      <c r="K138" s="68"/>
      <c r="L138" s="53">
        <f t="shared" si="7"/>
        <v>0</v>
      </c>
      <c r="N138" s="68"/>
      <c r="O138" s="68"/>
      <c r="P138" s="53">
        <f t="shared" si="8"/>
        <v>0</v>
      </c>
      <c r="R138" s="68"/>
      <c r="S138" s="68"/>
      <c r="T138" s="53">
        <f t="shared" si="9"/>
        <v>0</v>
      </c>
      <c r="V138" s="68"/>
      <c r="W138" s="68"/>
      <c r="X138" s="53">
        <f t="shared" si="10"/>
        <v>0</v>
      </c>
      <c r="Z138" s="68"/>
      <c r="AA138" s="68"/>
      <c r="AB138" s="53">
        <f t="shared" si="11"/>
        <v>0</v>
      </c>
    </row>
    <row r="139" spans="1:28" outlineLevel="1" x14ac:dyDescent="0.35">
      <c r="C139">
        <v>625</v>
      </c>
      <c r="D139" t="s">
        <v>266</v>
      </c>
      <c r="E139" t="s">
        <v>267</v>
      </c>
      <c r="F139" s="68"/>
      <c r="G139" s="68"/>
      <c r="H139" s="53">
        <f t="shared" si="6"/>
        <v>0</v>
      </c>
      <c r="J139" s="68"/>
      <c r="K139" s="68"/>
      <c r="L139" s="53">
        <f t="shared" si="7"/>
        <v>0</v>
      </c>
      <c r="N139" s="68"/>
      <c r="O139" s="68"/>
      <c r="P139" s="53">
        <f t="shared" si="8"/>
        <v>0</v>
      </c>
      <c r="R139" s="68"/>
      <c r="S139" s="68"/>
      <c r="T139" s="53">
        <f t="shared" si="9"/>
        <v>0</v>
      </c>
      <c r="V139" s="68"/>
      <c r="W139" s="68"/>
      <c r="X139" s="53">
        <f t="shared" si="10"/>
        <v>0</v>
      </c>
      <c r="Z139" s="68"/>
      <c r="AA139" s="68"/>
      <c r="AB139" s="53">
        <f t="shared" si="11"/>
        <v>0</v>
      </c>
    </row>
    <row r="140" spans="1:28" outlineLevel="1" x14ac:dyDescent="0.35">
      <c r="C140">
        <v>626</v>
      </c>
      <c r="D140" t="s">
        <v>268</v>
      </c>
      <c r="E140" t="s">
        <v>269</v>
      </c>
      <c r="F140" s="1"/>
      <c r="G140" s="1"/>
      <c r="H140" s="53">
        <f t="shared" si="6"/>
        <v>0</v>
      </c>
      <c r="J140" s="1"/>
      <c r="K140" s="1"/>
      <c r="L140" s="53">
        <f t="shared" si="7"/>
        <v>0</v>
      </c>
      <c r="N140" s="1"/>
      <c r="O140" s="1"/>
      <c r="P140" s="53">
        <f t="shared" si="8"/>
        <v>0</v>
      </c>
      <c r="R140" s="1"/>
      <c r="S140" s="1"/>
      <c r="T140" s="53">
        <f t="shared" si="9"/>
        <v>0</v>
      </c>
      <c r="V140" s="1"/>
      <c r="W140" s="1"/>
      <c r="X140" s="53">
        <f t="shared" si="10"/>
        <v>0</v>
      </c>
      <c r="Z140" s="1"/>
      <c r="AA140" s="1"/>
      <c r="AB140" s="53">
        <f t="shared" si="11"/>
        <v>0</v>
      </c>
    </row>
    <row r="141" spans="1:28" outlineLevel="1" x14ac:dyDescent="0.35">
      <c r="C141">
        <v>629</v>
      </c>
      <c r="D141" t="s">
        <v>19</v>
      </c>
      <c r="E141" t="s">
        <v>270</v>
      </c>
      <c r="F141" s="1"/>
      <c r="G141" s="1"/>
      <c r="H141" s="53">
        <f t="shared" si="6"/>
        <v>0</v>
      </c>
      <c r="J141" s="1"/>
      <c r="K141" s="1"/>
      <c r="L141" s="53">
        <f t="shared" si="7"/>
        <v>0</v>
      </c>
      <c r="N141" s="1"/>
      <c r="O141" s="1"/>
      <c r="P141" s="53">
        <f t="shared" si="8"/>
        <v>0</v>
      </c>
      <c r="R141" s="1"/>
      <c r="S141" s="1"/>
      <c r="T141" s="53">
        <f t="shared" si="9"/>
        <v>0</v>
      </c>
      <c r="V141" s="1"/>
      <c r="W141" s="1"/>
      <c r="X141" s="53">
        <f t="shared" si="10"/>
        <v>0</v>
      </c>
      <c r="Z141" s="1"/>
      <c r="AA141" s="1"/>
      <c r="AB141" s="53">
        <f t="shared" si="11"/>
        <v>0</v>
      </c>
    </row>
    <row r="142" spans="1:28" outlineLevel="1" x14ac:dyDescent="0.35">
      <c r="B142">
        <v>630</v>
      </c>
      <c r="C142" t="s">
        <v>271</v>
      </c>
      <c r="E142" t="s">
        <v>272</v>
      </c>
      <c r="F142" s="6">
        <f>SUM(F143:F144)</f>
        <v>0</v>
      </c>
      <c r="G142" s="6">
        <f>SUM(G143:G144)</f>
        <v>0</v>
      </c>
      <c r="H142" s="53">
        <f t="shared" si="6"/>
        <v>0</v>
      </c>
      <c r="J142" s="6">
        <f>SUM(J143:J144)</f>
        <v>0</v>
      </c>
      <c r="K142" s="6">
        <f>SUM(K143:K144)</f>
        <v>0</v>
      </c>
      <c r="L142" s="53">
        <f t="shared" si="7"/>
        <v>0</v>
      </c>
      <c r="N142" s="6">
        <f>SUM(N143:N144)</f>
        <v>0</v>
      </c>
      <c r="O142" s="6">
        <f>SUM(O143:O144)</f>
        <v>0</v>
      </c>
      <c r="P142" s="53">
        <f t="shared" si="8"/>
        <v>0</v>
      </c>
      <c r="R142" s="6">
        <f>SUM(R143:R144)</f>
        <v>0</v>
      </c>
      <c r="S142" s="6">
        <f>SUM(S143:S144)</f>
        <v>0</v>
      </c>
      <c r="T142" s="53">
        <f t="shared" si="9"/>
        <v>0</v>
      </c>
      <c r="V142" s="6">
        <f>SUM(V143:V144)</f>
        <v>0</v>
      </c>
      <c r="W142" s="6">
        <f>SUM(W143:W144)</f>
        <v>0</v>
      </c>
      <c r="X142" s="53">
        <f t="shared" si="10"/>
        <v>0</v>
      </c>
      <c r="Z142" s="6">
        <f>SUM(Z143:Z144)</f>
        <v>0</v>
      </c>
      <c r="AA142" s="6">
        <f>SUM(AA143:AA144)</f>
        <v>0</v>
      </c>
      <c r="AB142" s="53">
        <f t="shared" si="11"/>
        <v>0</v>
      </c>
    </row>
    <row r="143" spans="1:28" outlineLevel="1" x14ac:dyDescent="0.35">
      <c r="C143">
        <v>632</v>
      </c>
      <c r="D143" t="s">
        <v>273</v>
      </c>
      <c r="E143" t="s">
        <v>274</v>
      </c>
      <c r="F143" s="1"/>
      <c r="G143" s="1"/>
      <c r="H143" s="53">
        <f t="shared" si="6"/>
        <v>0</v>
      </c>
      <c r="J143" s="1"/>
      <c r="K143" s="1"/>
      <c r="L143" s="53">
        <f t="shared" si="7"/>
        <v>0</v>
      </c>
      <c r="N143" s="1"/>
      <c r="O143" s="1"/>
      <c r="P143" s="53">
        <f t="shared" si="8"/>
        <v>0</v>
      </c>
      <c r="R143" s="1"/>
      <c r="S143" s="1"/>
      <c r="T143" s="53">
        <f t="shared" si="9"/>
        <v>0</v>
      </c>
      <c r="V143" s="1"/>
      <c r="W143" s="1"/>
      <c r="X143" s="53">
        <f t="shared" si="10"/>
        <v>0</v>
      </c>
      <c r="Z143" s="1"/>
      <c r="AA143" s="1"/>
      <c r="AB143" s="53">
        <f t="shared" si="11"/>
        <v>0</v>
      </c>
    </row>
    <row r="144" spans="1:28" outlineLevel="1" x14ac:dyDescent="0.35">
      <c r="C144">
        <v>633</v>
      </c>
      <c r="D144" t="s">
        <v>275</v>
      </c>
      <c r="E144" t="s">
        <v>276</v>
      </c>
      <c r="F144" s="1"/>
      <c r="G144" s="1"/>
      <c r="H144" s="53">
        <f t="shared" si="6"/>
        <v>0</v>
      </c>
      <c r="J144" s="1"/>
      <c r="K144" s="1"/>
      <c r="L144" s="53">
        <f t="shared" si="7"/>
        <v>0</v>
      </c>
      <c r="N144" s="1"/>
      <c r="O144" s="1"/>
      <c r="P144" s="53">
        <f t="shared" si="8"/>
        <v>0</v>
      </c>
      <c r="R144" s="1"/>
      <c r="S144" s="1"/>
      <c r="T144" s="53">
        <f t="shared" si="9"/>
        <v>0</v>
      </c>
      <c r="V144" s="1"/>
      <c r="W144" s="1"/>
      <c r="X144" s="53">
        <f t="shared" si="10"/>
        <v>0</v>
      </c>
      <c r="Z144" s="1"/>
      <c r="AA144" s="1"/>
      <c r="AB144" s="53">
        <f t="shared" si="11"/>
        <v>0</v>
      </c>
    </row>
    <row r="145" spans="1:28" outlineLevel="1" x14ac:dyDescent="0.35">
      <c r="B145">
        <v>640</v>
      </c>
      <c r="C145" t="s">
        <v>277</v>
      </c>
      <c r="E145" t="s">
        <v>278</v>
      </c>
      <c r="F145" s="1"/>
      <c r="G145" s="1"/>
      <c r="H145" s="53">
        <f t="shared" ref="H145:H199" si="12">SUM(F145:G145)</f>
        <v>0</v>
      </c>
      <c r="J145" s="1"/>
      <c r="K145" s="1"/>
      <c r="L145" s="53">
        <f t="shared" ref="L145:L199" si="13">SUM(J145:K145)</f>
        <v>0</v>
      </c>
      <c r="N145" s="1"/>
      <c r="O145" s="1"/>
      <c r="P145" s="53">
        <f t="shared" ref="P145:P199" si="14">SUM(N145:O145)</f>
        <v>0</v>
      </c>
      <c r="R145" s="1"/>
      <c r="S145" s="1"/>
      <c r="T145" s="53">
        <f t="shared" ref="T145:T199" si="15">SUM(R145:S145)</f>
        <v>0</v>
      </c>
      <c r="V145" s="1"/>
      <c r="W145" s="1"/>
      <c r="X145" s="53">
        <f t="shared" ref="X145:X199" si="16">SUM(V145:W145)</f>
        <v>0</v>
      </c>
      <c r="Z145" s="1"/>
      <c r="AA145" s="1"/>
      <c r="AB145" s="53">
        <f t="shared" ref="AB145:AB199" si="17">SUM(Z145:AA145)</f>
        <v>0</v>
      </c>
    </row>
    <row r="146" spans="1:28" outlineLevel="1" x14ac:dyDescent="0.35">
      <c r="B146">
        <v>650</v>
      </c>
      <c r="C146" t="s">
        <v>279</v>
      </c>
      <c r="E146" t="s">
        <v>445</v>
      </c>
      <c r="F146" s="1"/>
      <c r="G146" s="1"/>
      <c r="H146" s="53">
        <f t="shared" si="12"/>
        <v>0</v>
      </c>
      <c r="J146" s="1"/>
      <c r="K146" s="1"/>
      <c r="L146" s="53">
        <f t="shared" si="13"/>
        <v>0</v>
      </c>
      <c r="N146" s="1"/>
      <c r="O146" s="1"/>
      <c r="P146" s="53">
        <f t="shared" si="14"/>
        <v>0</v>
      </c>
      <c r="R146" s="1"/>
      <c r="S146" s="1"/>
      <c r="T146" s="53">
        <f t="shared" si="15"/>
        <v>0</v>
      </c>
      <c r="V146" s="1"/>
      <c r="W146" s="1"/>
      <c r="X146" s="53">
        <f t="shared" si="16"/>
        <v>0</v>
      </c>
      <c r="Z146" s="1"/>
      <c r="AA146" s="1"/>
      <c r="AB146" s="53">
        <f t="shared" si="17"/>
        <v>0</v>
      </c>
    </row>
    <row r="147" spans="1:28" outlineLevel="1" x14ac:dyDescent="0.35">
      <c r="B147">
        <v>690</v>
      </c>
      <c r="C147" t="s">
        <v>280</v>
      </c>
      <c r="E147" t="s">
        <v>281</v>
      </c>
      <c r="F147" s="1"/>
      <c r="G147" s="1"/>
      <c r="H147" s="53">
        <f t="shared" si="12"/>
        <v>0</v>
      </c>
      <c r="J147" s="1"/>
      <c r="K147" s="1"/>
      <c r="L147" s="53">
        <f t="shared" si="13"/>
        <v>0</v>
      </c>
      <c r="N147" s="1"/>
      <c r="O147" s="1"/>
      <c r="P147" s="53">
        <f t="shared" si="14"/>
        <v>0</v>
      </c>
      <c r="R147" s="1"/>
      <c r="S147" s="1"/>
      <c r="T147" s="53">
        <f t="shared" si="15"/>
        <v>0</v>
      </c>
      <c r="V147" s="1"/>
      <c r="W147" s="1"/>
      <c r="X147" s="53">
        <f t="shared" si="16"/>
        <v>0</v>
      </c>
      <c r="Z147" s="1"/>
      <c r="AA147" s="1"/>
      <c r="AB147" s="53">
        <f t="shared" si="17"/>
        <v>0</v>
      </c>
    </row>
    <row r="148" spans="1:28" s="43" customFormat="1" x14ac:dyDescent="0.35">
      <c r="A148" s="43">
        <v>700</v>
      </c>
      <c r="B148" s="43" t="s">
        <v>282</v>
      </c>
      <c r="E148" s="43" t="s">
        <v>283</v>
      </c>
      <c r="F148" s="53">
        <f>SUM(F149,F150,F154,F161,F163,F164,F165,F166)</f>
        <v>0</v>
      </c>
      <c r="G148" s="53">
        <f>SUM(G149,G150,G154,G161,G163,G164,G165,G166)</f>
        <v>0</v>
      </c>
      <c r="H148" s="53">
        <f t="shared" si="12"/>
        <v>0</v>
      </c>
      <c r="J148" s="53">
        <f>SUM(J149,J150,J154,J161,J163,J164,J165,J166)</f>
        <v>0</v>
      </c>
      <c r="K148" s="53">
        <f>SUM(K149,K150,K154,K161,K163,K164,K165,K166)</f>
        <v>0</v>
      </c>
      <c r="L148" s="53">
        <f t="shared" si="13"/>
        <v>0</v>
      </c>
      <c r="N148" s="53">
        <f>SUM(N149,N150,N154,N161,N163,N164,N165,N166)</f>
        <v>0</v>
      </c>
      <c r="O148" s="53">
        <f>SUM(O149,O150,O154,O161,O163,O164,O165,O166)</f>
        <v>0</v>
      </c>
      <c r="P148" s="53">
        <f t="shared" si="14"/>
        <v>0</v>
      </c>
      <c r="R148" s="53">
        <f>SUM(R149,R150,R154,R161,R163,R164,R165,R166)</f>
        <v>0</v>
      </c>
      <c r="S148" s="53">
        <f>SUM(S149,S150,S154,S161,S163,S164,S165,S166)</f>
        <v>0</v>
      </c>
      <c r="T148" s="53">
        <f t="shared" si="15"/>
        <v>0</v>
      </c>
      <c r="V148" s="53">
        <f>SUM(V149,V150,V154,V161,V163,V164,V165,V166)</f>
        <v>0</v>
      </c>
      <c r="W148" s="53">
        <f>SUM(W149,W150,W154,W161,W163,W164,W165,W166)</f>
        <v>0</v>
      </c>
      <c r="X148" s="53">
        <f t="shared" si="16"/>
        <v>0</v>
      </c>
      <c r="Z148" s="53">
        <f>SUM(Z149,Z150,Z154,Z161,Z163,Z164,Z165,Z166)</f>
        <v>0</v>
      </c>
      <c r="AA148" s="53">
        <f>SUM(AA149,AA150,AA154,AA161,AA163,AA164,AA165,AA166)</f>
        <v>0</v>
      </c>
      <c r="AB148" s="53">
        <f t="shared" si="17"/>
        <v>0</v>
      </c>
    </row>
    <row r="149" spans="1:28" outlineLevel="1" x14ac:dyDescent="0.35">
      <c r="B149">
        <v>710</v>
      </c>
      <c r="C149" t="s">
        <v>284</v>
      </c>
      <c r="E149" t="s">
        <v>285</v>
      </c>
      <c r="F149" s="1"/>
      <c r="G149" s="1"/>
      <c r="H149" s="53">
        <f t="shared" si="12"/>
        <v>0</v>
      </c>
      <c r="J149" s="1"/>
      <c r="K149" s="1"/>
      <c r="L149" s="53">
        <f t="shared" si="13"/>
        <v>0</v>
      </c>
      <c r="N149" s="1"/>
      <c r="O149" s="1"/>
      <c r="P149" s="53">
        <f t="shared" si="14"/>
        <v>0</v>
      </c>
      <c r="R149" s="1"/>
      <c r="S149" s="1"/>
      <c r="T149" s="53">
        <f t="shared" si="15"/>
        <v>0</v>
      </c>
      <c r="V149" s="1"/>
      <c r="W149" s="1"/>
      <c r="X149" s="53">
        <f t="shared" si="16"/>
        <v>0</v>
      </c>
      <c r="Z149" s="1"/>
      <c r="AA149" s="1"/>
      <c r="AB149" s="53">
        <f t="shared" si="17"/>
        <v>0</v>
      </c>
    </row>
    <row r="150" spans="1:28" outlineLevel="1" x14ac:dyDescent="0.35">
      <c r="B150">
        <v>720</v>
      </c>
      <c r="C150" t="s">
        <v>286</v>
      </c>
      <c r="E150" t="s">
        <v>287</v>
      </c>
      <c r="F150" s="6">
        <f>SUM(F151:F153)</f>
        <v>0</v>
      </c>
      <c r="G150" s="6">
        <f>SUM(G151:G153)</f>
        <v>0</v>
      </c>
      <c r="H150" s="53">
        <f t="shared" si="12"/>
        <v>0</v>
      </c>
      <c r="J150" s="6">
        <f>SUM(J151:J153)</f>
        <v>0</v>
      </c>
      <c r="K150" s="6">
        <f>SUM(K151:K153)</f>
        <v>0</v>
      </c>
      <c r="L150" s="53">
        <f t="shared" si="13"/>
        <v>0</v>
      </c>
      <c r="N150" s="6">
        <f>SUM(N151:N153)</f>
        <v>0</v>
      </c>
      <c r="O150" s="6">
        <f>SUM(O151:O153)</f>
        <v>0</v>
      </c>
      <c r="P150" s="53">
        <f t="shared" si="14"/>
        <v>0</v>
      </c>
      <c r="R150" s="6">
        <f>SUM(R151:R153)</f>
        <v>0</v>
      </c>
      <c r="S150" s="6">
        <f>SUM(S151:S153)</f>
        <v>0</v>
      </c>
      <c r="T150" s="53">
        <f t="shared" si="15"/>
        <v>0</v>
      </c>
      <c r="V150" s="6">
        <f>SUM(V151:V153)</f>
        <v>0</v>
      </c>
      <c r="W150" s="6">
        <f>SUM(W151:W153)</f>
        <v>0</v>
      </c>
      <c r="X150" s="53">
        <f t="shared" si="16"/>
        <v>0</v>
      </c>
      <c r="Z150" s="6">
        <f>SUM(Z151:Z153)</f>
        <v>0</v>
      </c>
      <c r="AA150" s="6">
        <f>SUM(AA151:AA153)</f>
        <v>0</v>
      </c>
      <c r="AB150" s="53">
        <f t="shared" si="17"/>
        <v>0</v>
      </c>
    </row>
    <row r="151" spans="1:28" outlineLevel="1" x14ac:dyDescent="0.35">
      <c r="C151">
        <v>721</v>
      </c>
      <c r="D151" t="s">
        <v>288</v>
      </c>
      <c r="E151" t="s">
        <v>289</v>
      </c>
      <c r="F151" s="1"/>
      <c r="G151" s="1"/>
      <c r="H151" s="53">
        <f t="shared" si="12"/>
        <v>0</v>
      </c>
      <c r="J151" s="1"/>
      <c r="K151" s="1"/>
      <c r="L151" s="53">
        <f t="shared" si="13"/>
        <v>0</v>
      </c>
      <c r="N151" s="1"/>
      <c r="O151" s="1"/>
      <c r="P151" s="53">
        <f t="shared" si="14"/>
        <v>0</v>
      </c>
      <c r="R151" s="1"/>
      <c r="S151" s="1"/>
      <c r="T151" s="53">
        <f t="shared" si="15"/>
        <v>0</v>
      </c>
      <c r="V151" s="1"/>
      <c r="W151" s="1"/>
      <c r="X151" s="53">
        <f t="shared" si="16"/>
        <v>0</v>
      </c>
      <c r="Z151" s="1"/>
      <c r="AA151" s="1"/>
      <c r="AB151" s="53">
        <f t="shared" si="17"/>
        <v>0</v>
      </c>
    </row>
    <row r="152" spans="1:28" outlineLevel="1" x14ac:dyDescent="0.35">
      <c r="C152">
        <v>722</v>
      </c>
      <c r="D152" t="s">
        <v>290</v>
      </c>
      <c r="E152" t="s">
        <v>291</v>
      </c>
      <c r="F152" s="1"/>
      <c r="G152" s="1"/>
      <c r="H152" s="53">
        <f t="shared" si="12"/>
        <v>0</v>
      </c>
      <c r="J152" s="1"/>
      <c r="K152" s="1"/>
      <c r="L152" s="53">
        <f t="shared" si="13"/>
        <v>0</v>
      </c>
      <c r="N152" s="1"/>
      <c r="O152" s="1"/>
      <c r="P152" s="53">
        <f t="shared" si="14"/>
        <v>0</v>
      </c>
      <c r="R152" s="1"/>
      <c r="S152" s="1"/>
      <c r="T152" s="53">
        <f t="shared" si="15"/>
        <v>0</v>
      </c>
      <c r="V152" s="1"/>
      <c r="W152" s="1"/>
      <c r="X152" s="53">
        <f t="shared" si="16"/>
        <v>0</v>
      </c>
      <c r="Z152" s="1"/>
      <c r="AA152" s="1"/>
      <c r="AB152" s="53">
        <f t="shared" si="17"/>
        <v>0</v>
      </c>
    </row>
    <row r="153" spans="1:28" outlineLevel="1" x14ac:dyDescent="0.35">
      <c r="C153">
        <v>723</v>
      </c>
      <c r="D153" t="s">
        <v>292</v>
      </c>
      <c r="E153" t="s">
        <v>293</v>
      </c>
      <c r="F153" s="1"/>
      <c r="G153" s="1"/>
      <c r="H153" s="53">
        <f t="shared" si="12"/>
        <v>0</v>
      </c>
      <c r="J153" s="1"/>
      <c r="K153" s="1"/>
      <c r="L153" s="53">
        <f t="shared" si="13"/>
        <v>0</v>
      </c>
      <c r="N153" s="1"/>
      <c r="O153" s="1"/>
      <c r="P153" s="53">
        <f t="shared" si="14"/>
        <v>0</v>
      </c>
      <c r="R153" s="1"/>
      <c r="S153" s="1"/>
      <c r="T153" s="53">
        <f t="shared" si="15"/>
        <v>0</v>
      </c>
      <c r="V153" s="1"/>
      <c r="W153" s="1"/>
      <c r="X153" s="53">
        <f t="shared" si="16"/>
        <v>0</v>
      </c>
      <c r="Z153" s="1"/>
      <c r="AA153" s="1"/>
      <c r="AB153" s="53">
        <f t="shared" si="17"/>
        <v>0</v>
      </c>
    </row>
    <row r="154" spans="1:28" outlineLevel="1" x14ac:dyDescent="0.35">
      <c r="B154">
        <v>730</v>
      </c>
      <c r="C154" t="s">
        <v>294</v>
      </c>
      <c r="E154" t="s">
        <v>446</v>
      </c>
      <c r="F154" s="6">
        <f>SUM(F155:F160)</f>
        <v>0</v>
      </c>
      <c r="G154" s="6">
        <f>SUM(G155:G160)</f>
        <v>0</v>
      </c>
      <c r="H154" s="53">
        <f t="shared" si="12"/>
        <v>0</v>
      </c>
      <c r="J154" s="6">
        <f>SUM(J155:J160)</f>
        <v>0</v>
      </c>
      <c r="K154" s="6">
        <f>SUM(K155:K160)</f>
        <v>0</v>
      </c>
      <c r="L154" s="53">
        <f t="shared" si="13"/>
        <v>0</v>
      </c>
      <c r="N154" s="6">
        <f>SUM(N155:N160)</f>
        <v>0</v>
      </c>
      <c r="O154" s="6">
        <f>SUM(O155:O160)</f>
        <v>0</v>
      </c>
      <c r="P154" s="53">
        <f t="shared" si="14"/>
        <v>0</v>
      </c>
      <c r="R154" s="6">
        <f>SUM(R155:R160)</f>
        <v>0</v>
      </c>
      <c r="S154" s="6">
        <f>SUM(S155:S160)</f>
        <v>0</v>
      </c>
      <c r="T154" s="53">
        <f t="shared" si="15"/>
        <v>0</v>
      </c>
      <c r="V154" s="6">
        <f>SUM(V155:V160)</f>
        <v>0</v>
      </c>
      <c r="W154" s="6">
        <f>SUM(W155:W160)</f>
        <v>0</v>
      </c>
      <c r="X154" s="53">
        <f t="shared" si="16"/>
        <v>0</v>
      </c>
      <c r="Z154" s="6">
        <f>SUM(Z155:Z160)</f>
        <v>0</v>
      </c>
      <c r="AA154" s="6">
        <f>SUM(AA155:AA160)</f>
        <v>0</v>
      </c>
      <c r="AB154" s="53">
        <f t="shared" si="17"/>
        <v>0</v>
      </c>
    </row>
    <row r="155" spans="1:28" outlineLevel="1" x14ac:dyDescent="0.35">
      <c r="C155">
        <v>731</v>
      </c>
      <c r="D155" t="s">
        <v>295</v>
      </c>
      <c r="E155" t="s">
        <v>609</v>
      </c>
      <c r="F155" s="1"/>
      <c r="G155" s="1"/>
      <c r="H155" s="53">
        <f t="shared" si="12"/>
        <v>0</v>
      </c>
      <c r="J155" s="1"/>
      <c r="K155" s="1"/>
      <c r="L155" s="53">
        <f t="shared" si="13"/>
        <v>0</v>
      </c>
      <c r="N155" s="1"/>
      <c r="O155" s="1"/>
      <c r="P155" s="53">
        <f t="shared" si="14"/>
        <v>0</v>
      </c>
      <c r="R155" s="1"/>
      <c r="S155" s="1"/>
      <c r="T155" s="53">
        <f t="shared" si="15"/>
        <v>0</v>
      </c>
      <c r="V155" s="1"/>
      <c r="W155" s="1"/>
      <c r="X155" s="53">
        <f t="shared" si="16"/>
        <v>0</v>
      </c>
      <c r="Z155" s="1"/>
      <c r="AA155" s="1"/>
      <c r="AB155" s="53">
        <f t="shared" si="17"/>
        <v>0</v>
      </c>
    </row>
    <row r="156" spans="1:28" outlineLevel="1" x14ac:dyDescent="0.35">
      <c r="C156">
        <v>732</v>
      </c>
      <c r="D156" t="s">
        <v>296</v>
      </c>
      <c r="E156" t="s">
        <v>297</v>
      </c>
      <c r="F156" s="1"/>
      <c r="G156" s="1"/>
      <c r="H156" s="53">
        <f t="shared" si="12"/>
        <v>0</v>
      </c>
      <c r="J156" s="1"/>
      <c r="K156" s="1"/>
      <c r="L156" s="53">
        <f t="shared" si="13"/>
        <v>0</v>
      </c>
      <c r="N156" s="1"/>
      <c r="O156" s="1"/>
      <c r="P156" s="53">
        <f t="shared" si="14"/>
        <v>0</v>
      </c>
      <c r="R156" s="1"/>
      <c r="S156" s="1"/>
      <c r="T156" s="53">
        <f t="shared" si="15"/>
        <v>0</v>
      </c>
      <c r="V156" s="1"/>
      <c r="W156" s="1"/>
      <c r="X156" s="53">
        <f t="shared" si="16"/>
        <v>0</v>
      </c>
      <c r="Z156" s="1"/>
      <c r="AA156" s="1"/>
      <c r="AB156" s="53">
        <f t="shared" si="17"/>
        <v>0</v>
      </c>
    </row>
    <row r="157" spans="1:28" outlineLevel="1" x14ac:dyDescent="0.35">
      <c r="C157">
        <v>733</v>
      </c>
      <c r="D157" t="s">
        <v>298</v>
      </c>
      <c r="E157" t="s">
        <v>299</v>
      </c>
      <c r="F157" s="1"/>
      <c r="G157" s="1"/>
      <c r="H157" s="53">
        <f t="shared" si="12"/>
        <v>0</v>
      </c>
      <c r="J157" s="1"/>
      <c r="K157" s="1"/>
      <c r="L157" s="53">
        <f t="shared" si="13"/>
        <v>0</v>
      </c>
      <c r="N157" s="1"/>
      <c r="O157" s="1"/>
      <c r="P157" s="53">
        <f t="shared" si="14"/>
        <v>0</v>
      </c>
      <c r="R157" s="1"/>
      <c r="S157" s="1"/>
      <c r="T157" s="53">
        <f t="shared" si="15"/>
        <v>0</v>
      </c>
      <c r="V157" s="1"/>
      <c r="W157" s="1"/>
      <c r="X157" s="53">
        <f t="shared" si="16"/>
        <v>0</v>
      </c>
      <c r="Z157" s="1"/>
      <c r="AA157" s="1"/>
      <c r="AB157" s="53">
        <f t="shared" si="17"/>
        <v>0</v>
      </c>
    </row>
    <row r="158" spans="1:28" outlineLevel="1" x14ac:dyDescent="0.35">
      <c r="C158">
        <v>734</v>
      </c>
      <c r="D158" t="s">
        <v>300</v>
      </c>
      <c r="E158" t="s">
        <v>610</v>
      </c>
      <c r="F158" s="1"/>
      <c r="G158" s="1"/>
      <c r="H158" s="53">
        <f t="shared" si="12"/>
        <v>0</v>
      </c>
      <c r="J158" s="1"/>
      <c r="K158" s="1"/>
      <c r="L158" s="53">
        <f t="shared" si="13"/>
        <v>0</v>
      </c>
      <c r="N158" s="1"/>
      <c r="O158" s="1"/>
      <c r="P158" s="53">
        <f t="shared" si="14"/>
        <v>0</v>
      </c>
      <c r="R158" s="1"/>
      <c r="S158" s="1"/>
      <c r="T158" s="53">
        <f t="shared" si="15"/>
        <v>0</v>
      </c>
      <c r="V158" s="1"/>
      <c r="W158" s="1"/>
      <c r="X158" s="53">
        <f t="shared" si="16"/>
        <v>0</v>
      </c>
      <c r="Z158" s="1"/>
      <c r="AA158" s="1"/>
      <c r="AB158" s="53">
        <f t="shared" si="17"/>
        <v>0</v>
      </c>
    </row>
    <row r="159" spans="1:28" outlineLevel="1" x14ac:dyDescent="0.35">
      <c r="C159">
        <v>735</v>
      </c>
      <c r="D159" t="s">
        <v>301</v>
      </c>
      <c r="E159" t="s">
        <v>302</v>
      </c>
      <c r="F159" s="1"/>
      <c r="G159" s="1"/>
      <c r="H159" s="53">
        <f t="shared" si="12"/>
        <v>0</v>
      </c>
      <c r="J159" s="1"/>
      <c r="K159" s="1"/>
      <c r="L159" s="53">
        <f t="shared" si="13"/>
        <v>0</v>
      </c>
      <c r="N159" s="1"/>
      <c r="O159" s="1"/>
      <c r="P159" s="53">
        <f t="shared" si="14"/>
        <v>0</v>
      </c>
      <c r="R159" s="1"/>
      <c r="S159" s="1"/>
      <c r="T159" s="53">
        <f t="shared" si="15"/>
        <v>0</v>
      </c>
      <c r="V159" s="1"/>
      <c r="W159" s="1"/>
      <c r="X159" s="53">
        <f t="shared" si="16"/>
        <v>0</v>
      </c>
      <c r="Z159" s="1"/>
      <c r="AA159" s="1"/>
      <c r="AB159" s="53">
        <f t="shared" si="17"/>
        <v>0</v>
      </c>
    </row>
    <row r="160" spans="1:28" outlineLevel="1" x14ac:dyDescent="0.35">
      <c r="C160">
        <v>739</v>
      </c>
      <c r="D160" t="s">
        <v>303</v>
      </c>
      <c r="E160" t="s">
        <v>304</v>
      </c>
      <c r="F160" s="1"/>
      <c r="G160" s="1"/>
      <c r="H160" s="53">
        <f t="shared" si="12"/>
        <v>0</v>
      </c>
      <c r="J160" s="1"/>
      <c r="K160" s="1"/>
      <c r="L160" s="53">
        <f t="shared" si="13"/>
        <v>0</v>
      </c>
      <c r="N160" s="1"/>
      <c r="O160" s="1"/>
      <c r="P160" s="53">
        <f t="shared" si="14"/>
        <v>0</v>
      </c>
      <c r="R160" s="1"/>
      <c r="S160" s="1"/>
      <c r="T160" s="53">
        <f t="shared" si="15"/>
        <v>0</v>
      </c>
      <c r="V160" s="1"/>
      <c r="W160" s="1"/>
      <c r="X160" s="53">
        <f t="shared" si="16"/>
        <v>0</v>
      </c>
      <c r="Z160" s="1"/>
      <c r="AA160" s="1"/>
      <c r="AB160" s="53">
        <f t="shared" si="17"/>
        <v>0</v>
      </c>
    </row>
    <row r="161" spans="1:28" outlineLevel="1" x14ac:dyDescent="0.35">
      <c r="B161">
        <v>740</v>
      </c>
      <c r="C161" t="s">
        <v>305</v>
      </c>
      <c r="E161" t="s">
        <v>306</v>
      </c>
      <c r="F161" s="6">
        <f>SUM(F162)</f>
        <v>0</v>
      </c>
      <c r="G161" s="6">
        <f>SUM(G162)</f>
        <v>0</v>
      </c>
      <c r="H161" s="53">
        <f t="shared" si="12"/>
        <v>0</v>
      </c>
      <c r="J161" s="6">
        <f>SUM(J162)</f>
        <v>0</v>
      </c>
      <c r="K161" s="6">
        <f>SUM(K162)</f>
        <v>0</v>
      </c>
      <c r="L161" s="53">
        <f t="shared" si="13"/>
        <v>0</v>
      </c>
      <c r="N161" s="6">
        <f>SUM(N162)</f>
        <v>0</v>
      </c>
      <c r="O161" s="6">
        <f>SUM(O162)</f>
        <v>0</v>
      </c>
      <c r="P161" s="53">
        <f t="shared" si="14"/>
        <v>0</v>
      </c>
      <c r="R161" s="6">
        <f>SUM(R162)</f>
        <v>0</v>
      </c>
      <c r="S161" s="6">
        <f>SUM(S162)</f>
        <v>0</v>
      </c>
      <c r="T161" s="53">
        <f t="shared" si="15"/>
        <v>0</v>
      </c>
      <c r="V161" s="6">
        <f>SUM(V162)</f>
        <v>0</v>
      </c>
      <c r="W161" s="6">
        <f>SUM(W162)</f>
        <v>0</v>
      </c>
      <c r="X161" s="53">
        <f t="shared" si="16"/>
        <v>0</v>
      </c>
      <c r="Z161" s="6">
        <f>SUM(Z162)</f>
        <v>0</v>
      </c>
      <c r="AA161" s="6">
        <f>SUM(AA162)</f>
        <v>0</v>
      </c>
      <c r="AB161" s="53">
        <f t="shared" si="17"/>
        <v>0</v>
      </c>
    </row>
    <row r="162" spans="1:28" outlineLevel="1" x14ac:dyDescent="0.35">
      <c r="C162">
        <v>745</v>
      </c>
      <c r="D162" t="s">
        <v>307</v>
      </c>
      <c r="E162" t="s">
        <v>308</v>
      </c>
      <c r="F162" s="1"/>
      <c r="G162" s="1"/>
      <c r="H162" s="53">
        <f t="shared" si="12"/>
        <v>0</v>
      </c>
      <c r="J162" s="1"/>
      <c r="K162" s="1"/>
      <c r="L162" s="53">
        <f t="shared" si="13"/>
        <v>0</v>
      </c>
      <c r="N162" s="1"/>
      <c r="O162" s="1"/>
      <c r="P162" s="53">
        <f t="shared" si="14"/>
        <v>0</v>
      </c>
      <c r="R162" s="1"/>
      <c r="S162" s="1"/>
      <c r="T162" s="53">
        <f t="shared" si="15"/>
        <v>0</v>
      </c>
      <c r="V162" s="1"/>
      <c r="W162" s="1"/>
      <c r="X162" s="53">
        <f t="shared" si="16"/>
        <v>0</v>
      </c>
      <c r="Z162" s="1"/>
      <c r="AA162" s="1"/>
      <c r="AB162" s="53">
        <f t="shared" si="17"/>
        <v>0</v>
      </c>
    </row>
    <row r="163" spans="1:28" outlineLevel="1" x14ac:dyDescent="0.35">
      <c r="B163">
        <v>750</v>
      </c>
      <c r="C163" t="s">
        <v>309</v>
      </c>
      <c r="E163" t="s">
        <v>310</v>
      </c>
      <c r="F163" s="1"/>
      <c r="G163" s="1"/>
      <c r="H163" s="53">
        <f t="shared" si="12"/>
        <v>0</v>
      </c>
      <c r="J163" s="1"/>
      <c r="K163" s="1"/>
      <c r="L163" s="53">
        <f t="shared" si="13"/>
        <v>0</v>
      </c>
      <c r="N163" s="1"/>
      <c r="O163" s="1"/>
      <c r="P163" s="53">
        <f t="shared" si="14"/>
        <v>0</v>
      </c>
      <c r="R163" s="1"/>
      <c r="S163" s="1"/>
      <c r="T163" s="53">
        <f t="shared" si="15"/>
        <v>0</v>
      </c>
      <c r="V163" s="1"/>
      <c r="W163" s="1"/>
      <c r="X163" s="53">
        <f t="shared" si="16"/>
        <v>0</v>
      </c>
      <c r="Z163" s="1"/>
      <c r="AA163" s="1"/>
      <c r="AB163" s="53">
        <f t="shared" si="17"/>
        <v>0</v>
      </c>
    </row>
    <row r="164" spans="1:28" outlineLevel="1" x14ac:dyDescent="0.35">
      <c r="B164">
        <v>760</v>
      </c>
      <c r="C164" t="s">
        <v>311</v>
      </c>
      <c r="E164" t="s">
        <v>312</v>
      </c>
      <c r="F164" s="1"/>
      <c r="G164" s="1"/>
      <c r="H164" s="53">
        <f t="shared" si="12"/>
        <v>0</v>
      </c>
      <c r="J164" s="1"/>
      <c r="K164" s="1"/>
      <c r="L164" s="53">
        <f t="shared" si="13"/>
        <v>0</v>
      </c>
      <c r="N164" s="1"/>
      <c r="O164" s="1"/>
      <c r="P164" s="53">
        <f t="shared" si="14"/>
        <v>0</v>
      </c>
      <c r="R164" s="1"/>
      <c r="S164" s="1"/>
      <c r="T164" s="53">
        <f t="shared" si="15"/>
        <v>0</v>
      </c>
      <c r="V164" s="1"/>
      <c r="W164" s="1"/>
      <c r="X164" s="53">
        <f t="shared" si="16"/>
        <v>0</v>
      </c>
      <c r="Z164" s="1"/>
      <c r="AA164" s="1"/>
      <c r="AB164" s="53">
        <f t="shared" si="17"/>
        <v>0</v>
      </c>
    </row>
    <row r="165" spans="1:28" outlineLevel="1" x14ac:dyDescent="0.35">
      <c r="B165">
        <v>770</v>
      </c>
      <c r="C165" t="s">
        <v>313</v>
      </c>
      <c r="E165" t="s">
        <v>314</v>
      </c>
      <c r="F165" s="1"/>
      <c r="G165" s="1"/>
      <c r="H165" s="53">
        <f t="shared" si="12"/>
        <v>0</v>
      </c>
      <c r="J165" s="1"/>
      <c r="K165" s="1"/>
      <c r="L165" s="53">
        <f t="shared" si="13"/>
        <v>0</v>
      </c>
      <c r="N165" s="1"/>
      <c r="O165" s="1"/>
      <c r="P165" s="53">
        <f t="shared" si="14"/>
        <v>0</v>
      </c>
      <c r="R165" s="1"/>
      <c r="S165" s="1"/>
      <c r="T165" s="53">
        <f t="shared" si="15"/>
        <v>0</v>
      </c>
      <c r="V165" s="1"/>
      <c r="W165" s="1"/>
      <c r="X165" s="53">
        <f t="shared" si="16"/>
        <v>0</v>
      </c>
      <c r="Z165" s="1"/>
      <c r="AA165" s="1"/>
      <c r="AB165" s="53">
        <f t="shared" si="17"/>
        <v>0</v>
      </c>
    </row>
    <row r="166" spans="1:28" outlineLevel="1" x14ac:dyDescent="0.35">
      <c r="B166">
        <v>790</v>
      </c>
      <c r="C166" t="s">
        <v>315</v>
      </c>
      <c r="E166" t="s">
        <v>315</v>
      </c>
      <c r="F166" s="1"/>
      <c r="G166" s="1"/>
      <c r="H166" s="53">
        <f t="shared" si="12"/>
        <v>0</v>
      </c>
      <c r="J166" s="1"/>
      <c r="K166" s="1"/>
      <c r="L166" s="53">
        <f t="shared" si="13"/>
        <v>0</v>
      </c>
      <c r="N166" s="1"/>
      <c r="O166" s="1"/>
      <c r="P166" s="53">
        <f t="shared" si="14"/>
        <v>0</v>
      </c>
      <c r="R166" s="1"/>
      <c r="S166" s="1"/>
      <c r="T166" s="53">
        <f t="shared" si="15"/>
        <v>0</v>
      </c>
      <c r="V166" s="1"/>
      <c r="W166" s="1"/>
      <c r="X166" s="53">
        <f t="shared" si="16"/>
        <v>0</v>
      </c>
      <c r="Z166" s="1"/>
      <c r="AA166" s="1"/>
      <c r="AB166" s="53">
        <f t="shared" si="17"/>
        <v>0</v>
      </c>
    </row>
    <row r="167" spans="1:28" s="43" customFormat="1" x14ac:dyDescent="0.35">
      <c r="A167" s="43">
        <v>800</v>
      </c>
      <c r="B167" s="43" t="s">
        <v>316</v>
      </c>
      <c r="E167" s="43" t="s">
        <v>317</v>
      </c>
      <c r="F167" s="53">
        <f>SUM(F168,F169,F170,F175,F176,F182,F185,F186)</f>
        <v>0</v>
      </c>
      <c r="G167" s="53">
        <f>SUM(G168,G169,G170,G175,G176,G182,G185,G186)</f>
        <v>0</v>
      </c>
      <c r="H167" s="53">
        <f t="shared" si="12"/>
        <v>0</v>
      </c>
      <c r="J167" s="53">
        <f>SUM(J168,J169,J170,J175,J176,J182,J185,J186)</f>
        <v>0</v>
      </c>
      <c r="K167" s="53">
        <f>SUM(K168,K169,K170,K175,K176,K182,K185,K186)</f>
        <v>0</v>
      </c>
      <c r="L167" s="53">
        <f t="shared" si="13"/>
        <v>0</v>
      </c>
      <c r="N167" s="53">
        <f>SUM(N168,N169,N170,N175,N176,N182,N185,N186)</f>
        <v>0</v>
      </c>
      <c r="O167" s="53">
        <f>SUM(O168,O169,O170,O175,O176,O182,O185,O186)</f>
        <v>0</v>
      </c>
      <c r="P167" s="53">
        <f t="shared" si="14"/>
        <v>0</v>
      </c>
      <c r="R167" s="53">
        <f>SUM(R168,R169,R170,R175,R176,R182,R185,R186)</f>
        <v>0</v>
      </c>
      <c r="S167" s="53">
        <f>SUM(S168,S169,S170,S175,S176,S182,S185,S186)</f>
        <v>0</v>
      </c>
      <c r="T167" s="53">
        <f t="shared" si="15"/>
        <v>0</v>
      </c>
      <c r="V167" s="53">
        <f>SUM(V168,V169,V170,V175,V176,V182,V185,V186)</f>
        <v>0</v>
      </c>
      <c r="W167" s="53">
        <f>SUM(W168,W169,W170,W175,W176,W182,W185,W186)</f>
        <v>0</v>
      </c>
      <c r="X167" s="53">
        <f t="shared" si="16"/>
        <v>0</v>
      </c>
      <c r="Z167" s="53">
        <f>SUM(Z168,Z169,Z170,Z175,Z176,Z182,Z185,Z186)</f>
        <v>0</v>
      </c>
      <c r="AA167" s="53">
        <f>SUM(AA168,AA169,AA170,AA175,AA176,AA182,AA185,AA186)</f>
        <v>0</v>
      </c>
      <c r="AB167" s="53">
        <f t="shared" si="17"/>
        <v>0</v>
      </c>
    </row>
    <row r="168" spans="1:28" outlineLevel="1" x14ac:dyDescent="0.35">
      <c r="B168">
        <v>810</v>
      </c>
      <c r="C168" t="s">
        <v>318</v>
      </c>
      <c r="E168" t="s">
        <v>319</v>
      </c>
      <c r="F168" s="1"/>
      <c r="G168" s="1"/>
      <c r="H168" s="53">
        <f t="shared" si="12"/>
        <v>0</v>
      </c>
      <c r="J168" s="1"/>
      <c r="K168" s="1"/>
      <c r="L168" s="53">
        <f t="shared" si="13"/>
        <v>0</v>
      </c>
      <c r="N168" s="1"/>
      <c r="O168" s="1"/>
      <c r="P168" s="53">
        <f t="shared" si="14"/>
        <v>0</v>
      </c>
      <c r="R168" s="1"/>
      <c r="S168" s="1"/>
      <c r="T168" s="53">
        <f t="shared" si="15"/>
        <v>0</v>
      </c>
      <c r="V168" s="1"/>
      <c r="W168" s="1"/>
      <c r="X168" s="53">
        <f t="shared" si="16"/>
        <v>0</v>
      </c>
      <c r="Z168" s="1"/>
      <c r="AA168" s="1"/>
      <c r="AB168" s="53">
        <f t="shared" si="17"/>
        <v>0</v>
      </c>
    </row>
    <row r="169" spans="1:28" outlineLevel="1" x14ac:dyDescent="0.35">
      <c r="B169">
        <v>820</v>
      </c>
      <c r="C169" t="s">
        <v>320</v>
      </c>
      <c r="E169" t="s">
        <v>321</v>
      </c>
      <c r="F169" s="1"/>
      <c r="G169" s="1"/>
      <c r="H169" s="53">
        <f t="shared" si="12"/>
        <v>0</v>
      </c>
      <c r="J169" s="1"/>
      <c r="K169" s="1"/>
      <c r="L169" s="53">
        <f t="shared" si="13"/>
        <v>0</v>
      </c>
      <c r="N169" s="1"/>
      <c r="O169" s="1"/>
      <c r="P169" s="53">
        <f t="shared" si="14"/>
        <v>0</v>
      </c>
      <c r="R169" s="1"/>
      <c r="S169" s="1"/>
      <c r="T169" s="53">
        <f t="shared" si="15"/>
        <v>0</v>
      </c>
      <c r="V169" s="1"/>
      <c r="W169" s="1"/>
      <c r="X169" s="53">
        <f t="shared" si="16"/>
        <v>0</v>
      </c>
      <c r="Z169" s="1"/>
      <c r="AA169" s="1"/>
      <c r="AB169" s="53">
        <f t="shared" si="17"/>
        <v>0</v>
      </c>
    </row>
    <row r="170" spans="1:28" outlineLevel="1" x14ac:dyDescent="0.35">
      <c r="B170">
        <v>830</v>
      </c>
      <c r="C170" t="s">
        <v>322</v>
      </c>
      <c r="E170" t="s">
        <v>323</v>
      </c>
      <c r="F170" s="6">
        <f>SUM(F171:F174)</f>
        <v>0</v>
      </c>
      <c r="G170" s="6">
        <f>SUM(G171:G174)</f>
        <v>0</v>
      </c>
      <c r="H170" s="53">
        <f t="shared" si="12"/>
        <v>0</v>
      </c>
      <c r="J170" s="6">
        <f>SUM(J171:J174)</f>
        <v>0</v>
      </c>
      <c r="K170" s="6">
        <f>SUM(K171:K174)</f>
        <v>0</v>
      </c>
      <c r="L170" s="53">
        <f t="shared" si="13"/>
        <v>0</v>
      </c>
      <c r="N170" s="6">
        <f>SUM(N171:N174)</f>
        <v>0</v>
      </c>
      <c r="O170" s="6">
        <f>SUM(O171:O174)</f>
        <v>0</v>
      </c>
      <c r="P170" s="53">
        <f t="shared" si="14"/>
        <v>0</v>
      </c>
      <c r="R170" s="6">
        <f>SUM(R171:R174)</f>
        <v>0</v>
      </c>
      <c r="S170" s="6">
        <f>SUM(S171:S174)</f>
        <v>0</v>
      </c>
      <c r="T170" s="53">
        <f t="shared" si="15"/>
        <v>0</v>
      </c>
      <c r="V170" s="6">
        <f>SUM(V171:V174)</f>
        <v>0</v>
      </c>
      <c r="W170" s="6">
        <f>SUM(W171:W174)</f>
        <v>0</v>
      </c>
      <c r="X170" s="53">
        <f t="shared" si="16"/>
        <v>0</v>
      </c>
      <c r="Z170" s="6">
        <f>SUM(Z171:Z174)</f>
        <v>0</v>
      </c>
      <c r="AA170" s="6">
        <f>SUM(AA171:AA174)</f>
        <v>0</v>
      </c>
      <c r="AB170" s="53">
        <f t="shared" si="17"/>
        <v>0</v>
      </c>
    </row>
    <row r="171" spans="1:28" outlineLevel="1" x14ac:dyDescent="0.35">
      <c r="C171">
        <v>831</v>
      </c>
      <c r="D171" t="s">
        <v>324</v>
      </c>
      <c r="E171" t="s">
        <v>324</v>
      </c>
      <c r="F171" s="1"/>
      <c r="G171" s="1"/>
      <c r="H171" s="53">
        <f t="shared" si="12"/>
        <v>0</v>
      </c>
      <c r="J171" s="1"/>
      <c r="K171" s="1"/>
      <c r="L171" s="53">
        <f t="shared" si="13"/>
        <v>0</v>
      </c>
      <c r="N171" s="1"/>
      <c r="O171" s="1"/>
      <c r="P171" s="53">
        <f t="shared" si="14"/>
        <v>0</v>
      </c>
      <c r="R171" s="1"/>
      <c r="S171" s="1"/>
      <c r="T171" s="53">
        <f t="shared" si="15"/>
        <v>0</v>
      </c>
      <c r="V171" s="1"/>
      <c r="W171" s="1"/>
      <c r="X171" s="53">
        <f t="shared" si="16"/>
        <v>0</v>
      </c>
      <c r="Z171" s="1"/>
      <c r="AA171" s="1"/>
      <c r="AB171" s="53">
        <f t="shared" si="17"/>
        <v>0</v>
      </c>
    </row>
    <row r="172" spans="1:28" outlineLevel="1" x14ac:dyDescent="0.35">
      <c r="C172">
        <v>832</v>
      </c>
      <c r="D172" t="s">
        <v>325</v>
      </c>
      <c r="E172" t="s">
        <v>325</v>
      </c>
      <c r="F172" s="1"/>
      <c r="G172" s="1"/>
      <c r="H172" s="53">
        <f t="shared" si="12"/>
        <v>0</v>
      </c>
      <c r="J172" s="1"/>
      <c r="K172" s="1"/>
      <c r="L172" s="53">
        <f t="shared" si="13"/>
        <v>0</v>
      </c>
      <c r="N172" s="1"/>
      <c r="O172" s="1"/>
      <c r="P172" s="53">
        <f t="shared" si="14"/>
        <v>0</v>
      </c>
      <c r="R172" s="1"/>
      <c r="S172" s="1"/>
      <c r="T172" s="53">
        <f t="shared" si="15"/>
        <v>0</v>
      </c>
      <c r="V172" s="1"/>
      <c r="W172" s="1"/>
      <c r="X172" s="53">
        <f t="shared" si="16"/>
        <v>0</v>
      </c>
      <c r="Z172" s="1"/>
      <c r="AA172" s="1"/>
      <c r="AB172" s="53">
        <f t="shared" si="17"/>
        <v>0</v>
      </c>
    </row>
    <row r="173" spans="1:28" outlineLevel="1" x14ac:dyDescent="0.35">
      <c r="C173">
        <v>833</v>
      </c>
      <c r="D173" t="s">
        <v>322</v>
      </c>
      <c r="E173" t="s">
        <v>326</v>
      </c>
      <c r="F173" s="1"/>
      <c r="G173" s="1"/>
      <c r="H173" s="53">
        <f t="shared" si="12"/>
        <v>0</v>
      </c>
      <c r="J173" s="1"/>
      <c r="K173" s="1"/>
      <c r="L173" s="53">
        <f t="shared" si="13"/>
        <v>0</v>
      </c>
      <c r="N173" s="1"/>
      <c r="O173" s="1"/>
      <c r="P173" s="53">
        <f t="shared" si="14"/>
        <v>0</v>
      </c>
      <c r="R173" s="1"/>
      <c r="S173" s="1"/>
      <c r="T173" s="53">
        <f t="shared" si="15"/>
        <v>0</v>
      </c>
      <c r="V173" s="1"/>
      <c r="W173" s="1"/>
      <c r="X173" s="53">
        <f t="shared" si="16"/>
        <v>0</v>
      </c>
      <c r="Z173" s="1"/>
      <c r="AA173" s="1"/>
      <c r="AB173" s="53">
        <f t="shared" si="17"/>
        <v>0</v>
      </c>
    </row>
    <row r="174" spans="1:28" outlineLevel="1" x14ac:dyDescent="0.35">
      <c r="C174">
        <v>839</v>
      </c>
      <c r="D174" t="s">
        <v>327</v>
      </c>
      <c r="E174" t="s">
        <v>327</v>
      </c>
      <c r="F174" s="1"/>
      <c r="G174" s="1"/>
      <c r="H174" s="53">
        <f t="shared" si="12"/>
        <v>0</v>
      </c>
      <c r="J174" s="1"/>
      <c r="K174" s="1"/>
      <c r="L174" s="53">
        <f t="shared" si="13"/>
        <v>0</v>
      </c>
      <c r="N174" s="1"/>
      <c r="O174" s="1"/>
      <c r="P174" s="53">
        <f t="shared" si="14"/>
        <v>0</v>
      </c>
      <c r="R174" s="1"/>
      <c r="S174" s="1"/>
      <c r="T174" s="53">
        <f t="shared" si="15"/>
        <v>0</v>
      </c>
      <c r="V174" s="1"/>
      <c r="W174" s="1"/>
      <c r="X174" s="53">
        <f t="shared" si="16"/>
        <v>0</v>
      </c>
      <c r="Z174" s="1"/>
      <c r="AA174" s="1"/>
      <c r="AB174" s="53">
        <f t="shared" si="17"/>
        <v>0</v>
      </c>
    </row>
    <row r="175" spans="1:28" outlineLevel="1" x14ac:dyDescent="0.35">
      <c r="B175">
        <v>840</v>
      </c>
      <c r="C175" t="s">
        <v>328</v>
      </c>
      <c r="E175" t="s">
        <v>329</v>
      </c>
      <c r="F175" s="1"/>
      <c r="G175" s="1"/>
      <c r="H175" s="53">
        <f t="shared" si="12"/>
        <v>0</v>
      </c>
      <c r="J175" s="1"/>
      <c r="K175" s="1"/>
      <c r="L175" s="53">
        <f t="shared" si="13"/>
        <v>0</v>
      </c>
      <c r="N175" s="1"/>
      <c r="O175" s="1"/>
      <c r="P175" s="53">
        <f t="shared" si="14"/>
        <v>0</v>
      </c>
      <c r="R175" s="1"/>
      <c r="S175" s="1"/>
      <c r="T175" s="53">
        <f t="shared" si="15"/>
        <v>0</v>
      </c>
      <c r="V175" s="1"/>
      <c r="W175" s="1"/>
      <c r="X175" s="53">
        <f t="shared" si="16"/>
        <v>0</v>
      </c>
      <c r="Z175" s="1"/>
      <c r="AA175" s="1"/>
      <c r="AB175" s="53">
        <f t="shared" si="17"/>
        <v>0</v>
      </c>
    </row>
    <row r="176" spans="1:28" outlineLevel="1" x14ac:dyDescent="0.35">
      <c r="B176">
        <v>850</v>
      </c>
      <c r="C176" t="s">
        <v>330</v>
      </c>
      <c r="E176" t="s">
        <v>331</v>
      </c>
      <c r="F176" s="6">
        <f>SUM(F177:F181)</f>
        <v>0</v>
      </c>
      <c r="G176" s="6">
        <f>SUM(G177:G181)</f>
        <v>0</v>
      </c>
      <c r="H176" s="53">
        <f t="shared" si="12"/>
        <v>0</v>
      </c>
      <c r="J176" s="6">
        <f>SUM(J177:J181)</f>
        <v>0</v>
      </c>
      <c r="K176" s="6">
        <f>SUM(K177:K181)</f>
        <v>0</v>
      </c>
      <c r="L176" s="53">
        <f t="shared" si="13"/>
        <v>0</v>
      </c>
      <c r="N176" s="6">
        <f>SUM(N177:N181)</f>
        <v>0</v>
      </c>
      <c r="O176" s="6">
        <f>SUM(O177:O181)</f>
        <v>0</v>
      </c>
      <c r="P176" s="53">
        <f t="shared" si="14"/>
        <v>0</v>
      </c>
      <c r="R176" s="6">
        <f>SUM(R177:R181)</f>
        <v>0</v>
      </c>
      <c r="S176" s="6">
        <f>SUM(S177:S181)</f>
        <v>0</v>
      </c>
      <c r="T176" s="53">
        <f t="shared" si="15"/>
        <v>0</v>
      </c>
      <c r="V176" s="6">
        <f>SUM(V177:V181)</f>
        <v>0</v>
      </c>
      <c r="W176" s="6">
        <f>SUM(W177:W181)</f>
        <v>0</v>
      </c>
      <c r="X176" s="53">
        <f t="shared" si="16"/>
        <v>0</v>
      </c>
      <c r="Z176" s="6">
        <f>SUM(Z177:Z181)</f>
        <v>0</v>
      </c>
      <c r="AA176" s="6">
        <f>SUM(AA177:AA181)</f>
        <v>0</v>
      </c>
      <c r="AB176" s="53">
        <f t="shared" si="17"/>
        <v>0</v>
      </c>
    </row>
    <row r="177" spans="1:28" outlineLevel="1" x14ac:dyDescent="0.35">
      <c r="C177">
        <v>851</v>
      </c>
      <c r="D177" t="s">
        <v>332</v>
      </c>
      <c r="E177" t="s">
        <v>333</v>
      </c>
      <c r="F177" s="1"/>
      <c r="G177" s="1"/>
      <c r="H177" s="53">
        <f t="shared" si="12"/>
        <v>0</v>
      </c>
      <c r="J177" s="1"/>
      <c r="K177" s="1"/>
      <c r="L177" s="53">
        <f t="shared" si="13"/>
        <v>0</v>
      </c>
      <c r="N177" s="1"/>
      <c r="O177" s="1"/>
      <c r="P177" s="53">
        <f t="shared" si="14"/>
        <v>0</v>
      </c>
      <c r="R177" s="1"/>
      <c r="S177" s="1"/>
      <c r="T177" s="53">
        <f t="shared" si="15"/>
        <v>0</v>
      </c>
      <c r="V177" s="1"/>
      <c r="W177" s="1"/>
      <c r="X177" s="53">
        <f t="shared" si="16"/>
        <v>0</v>
      </c>
      <c r="Z177" s="1"/>
      <c r="AA177" s="1"/>
      <c r="AB177" s="53">
        <f t="shared" si="17"/>
        <v>0</v>
      </c>
    </row>
    <row r="178" spans="1:28" outlineLevel="1" x14ac:dyDescent="0.35">
      <c r="C178">
        <v>852</v>
      </c>
      <c r="D178" t="s">
        <v>334</v>
      </c>
      <c r="E178" t="s">
        <v>334</v>
      </c>
      <c r="F178" s="1"/>
      <c r="G178" s="1"/>
      <c r="H178" s="53">
        <f t="shared" si="12"/>
        <v>0</v>
      </c>
      <c r="J178" s="1"/>
      <c r="K178" s="1"/>
      <c r="L178" s="53">
        <f t="shared" si="13"/>
        <v>0</v>
      </c>
      <c r="N178" s="1"/>
      <c r="O178" s="1"/>
      <c r="P178" s="53">
        <f t="shared" si="14"/>
        <v>0</v>
      </c>
      <c r="R178" s="1"/>
      <c r="S178" s="1"/>
      <c r="T178" s="53">
        <f t="shared" si="15"/>
        <v>0</v>
      </c>
      <c r="V178" s="1"/>
      <c r="W178" s="1"/>
      <c r="X178" s="53">
        <f t="shared" si="16"/>
        <v>0</v>
      </c>
      <c r="Z178" s="1"/>
      <c r="AA178" s="1"/>
      <c r="AB178" s="53">
        <f t="shared" si="17"/>
        <v>0</v>
      </c>
    </row>
    <row r="179" spans="1:28" outlineLevel="1" x14ac:dyDescent="0.35">
      <c r="C179">
        <v>853</v>
      </c>
      <c r="D179" t="s">
        <v>335</v>
      </c>
      <c r="E179" t="s">
        <v>335</v>
      </c>
      <c r="F179" s="1"/>
      <c r="G179" s="1"/>
      <c r="H179" s="53">
        <f t="shared" si="12"/>
        <v>0</v>
      </c>
      <c r="J179" s="1"/>
      <c r="K179" s="1"/>
      <c r="L179" s="53">
        <f t="shared" si="13"/>
        <v>0</v>
      </c>
      <c r="N179" s="1"/>
      <c r="O179" s="1"/>
      <c r="P179" s="53">
        <f t="shared" si="14"/>
        <v>0</v>
      </c>
      <c r="R179" s="1"/>
      <c r="S179" s="1"/>
      <c r="T179" s="53">
        <f t="shared" si="15"/>
        <v>0</v>
      </c>
      <c r="V179" s="1"/>
      <c r="W179" s="1"/>
      <c r="X179" s="53">
        <f t="shared" si="16"/>
        <v>0</v>
      </c>
      <c r="Z179" s="1"/>
      <c r="AA179" s="1"/>
      <c r="AB179" s="53">
        <f t="shared" si="17"/>
        <v>0</v>
      </c>
    </row>
    <row r="180" spans="1:28" outlineLevel="1" x14ac:dyDescent="0.35">
      <c r="C180">
        <v>854</v>
      </c>
      <c r="D180" t="s">
        <v>336</v>
      </c>
      <c r="E180" t="s">
        <v>336</v>
      </c>
      <c r="F180" s="1"/>
      <c r="G180" s="1"/>
      <c r="H180" s="53">
        <f t="shared" si="12"/>
        <v>0</v>
      </c>
      <c r="J180" s="1"/>
      <c r="K180" s="1"/>
      <c r="L180" s="53">
        <f t="shared" si="13"/>
        <v>0</v>
      </c>
      <c r="N180" s="1"/>
      <c r="O180" s="1"/>
      <c r="P180" s="53">
        <f t="shared" si="14"/>
        <v>0</v>
      </c>
      <c r="R180" s="1"/>
      <c r="S180" s="1"/>
      <c r="T180" s="53">
        <f t="shared" si="15"/>
        <v>0</v>
      </c>
      <c r="V180" s="1"/>
      <c r="W180" s="1"/>
      <c r="X180" s="53">
        <f t="shared" si="16"/>
        <v>0</v>
      </c>
      <c r="Z180" s="1"/>
      <c r="AA180" s="1"/>
      <c r="AB180" s="53">
        <f t="shared" si="17"/>
        <v>0</v>
      </c>
    </row>
    <row r="181" spans="1:28" outlineLevel="1" x14ac:dyDescent="0.35">
      <c r="C181">
        <v>855</v>
      </c>
      <c r="D181" t="s">
        <v>337</v>
      </c>
      <c r="E181" t="s">
        <v>337</v>
      </c>
      <c r="F181" s="1"/>
      <c r="G181" s="1"/>
      <c r="H181" s="53">
        <f t="shared" si="12"/>
        <v>0</v>
      </c>
      <c r="J181" s="1"/>
      <c r="K181" s="1"/>
      <c r="L181" s="53">
        <f t="shared" si="13"/>
        <v>0</v>
      </c>
      <c r="N181" s="1"/>
      <c r="O181" s="1"/>
      <c r="P181" s="53">
        <f t="shared" si="14"/>
        <v>0</v>
      </c>
      <c r="R181" s="1"/>
      <c r="S181" s="1"/>
      <c r="T181" s="53">
        <f t="shared" si="15"/>
        <v>0</v>
      </c>
      <c r="V181" s="1"/>
      <c r="W181" s="1"/>
      <c r="X181" s="53">
        <f t="shared" si="16"/>
        <v>0</v>
      </c>
      <c r="Z181" s="1"/>
      <c r="AA181" s="1"/>
      <c r="AB181" s="53">
        <f t="shared" si="17"/>
        <v>0</v>
      </c>
    </row>
    <row r="182" spans="1:28" outlineLevel="1" x14ac:dyDescent="0.35">
      <c r="B182">
        <v>860</v>
      </c>
      <c r="C182" t="s">
        <v>338</v>
      </c>
      <c r="E182" t="s">
        <v>339</v>
      </c>
      <c r="F182" s="6">
        <f>SUM(F183:F184)</f>
        <v>0</v>
      </c>
      <c r="G182" s="6">
        <f>SUM(G183:G184)</f>
        <v>0</v>
      </c>
      <c r="H182" s="53">
        <f t="shared" si="12"/>
        <v>0</v>
      </c>
      <c r="J182" s="6">
        <f>SUM(J183:J184)</f>
        <v>0</v>
      </c>
      <c r="K182" s="6">
        <f>SUM(K183:K184)</f>
        <v>0</v>
      </c>
      <c r="L182" s="53">
        <f t="shared" si="13"/>
        <v>0</v>
      </c>
      <c r="N182" s="6">
        <f>SUM(N183:N184)</f>
        <v>0</v>
      </c>
      <c r="O182" s="6">
        <f>SUM(O183:O184)</f>
        <v>0</v>
      </c>
      <c r="P182" s="53">
        <f t="shared" si="14"/>
        <v>0</v>
      </c>
      <c r="R182" s="6">
        <f>SUM(R183:R184)</f>
        <v>0</v>
      </c>
      <c r="S182" s="6">
        <f>SUM(S183:S184)</f>
        <v>0</v>
      </c>
      <c r="T182" s="53">
        <f t="shared" si="15"/>
        <v>0</v>
      </c>
      <c r="V182" s="6">
        <f>SUM(V183:V184)</f>
        <v>0</v>
      </c>
      <c r="W182" s="6">
        <f>SUM(W183:W184)</f>
        <v>0</v>
      </c>
      <c r="X182" s="53">
        <f t="shared" si="16"/>
        <v>0</v>
      </c>
      <c r="Z182" s="6">
        <f>SUM(Z183:Z184)</f>
        <v>0</v>
      </c>
      <c r="AA182" s="6">
        <f>SUM(AA183:AA184)</f>
        <v>0</v>
      </c>
      <c r="AB182" s="53">
        <f t="shared" si="17"/>
        <v>0</v>
      </c>
    </row>
    <row r="183" spans="1:28" outlineLevel="1" x14ac:dyDescent="0.35">
      <c r="C183">
        <v>868</v>
      </c>
      <c r="D183" t="s">
        <v>340</v>
      </c>
      <c r="E183" t="s">
        <v>341</v>
      </c>
      <c r="F183" s="1"/>
      <c r="G183" s="1"/>
      <c r="H183" s="53">
        <f t="shared" si="12"/>
        <v>0</v>
      </c>
      <c r="J183" s="1"/>
      <c r="K183" s="1"/>
      <c r="L183" s="53">
        <f t="shared" si="13"/>
        <v>0</v>
      </c>
      <c r="N183" s="1"/>
      <c r="O183" s="1"/>
      <c r="P183" s="53">
        <f t="shared" si="14"/>
        <v>0</v>
      </c>
      <c r="R183" s="1"/>
      <c r="S183" s="1"/>
      <c r="T183" s="53">
        <f t="shared" si="15"/>
        <v>0</v>
      </c>
      <c r="V183" s="1"/>
      <c r="W183" s="1"/>
      <c r="X183" s="53">
        <f t="shared" si="16"/>
        <v>0</v>
      </c>
      <c r="Z183" s="1"/>
      <c r="AA183" s="1"/>
      <c r="AB183" s="53">
        <f t="shared" si="17"/>
        <v>0</v>
      </c>
    </row>
    <row r="184" spans="1:28" outlineLevel="1" x14ac:dyDescent="0.35">
      <c r="C184">
        <v>869</v>
      </c>
      <c r="D184" t="s">
        <v>342</v>
      </c>
      <c r="E184" t="s">
        <v>343</v>
      </c>
      <c r="F184" s="1"/>
      <c r="G184" s="1"/>
      <c r="H184" s="53">
        <f t="shared" si="12"/>
        <v>0</v>
      </c>
      <c r="J184" s="1"/>
      <c r="K184" s="1"/>
      <c r="L184" s="53">
        <f t="shared" si="13"/>
        <v>0</v>
      </c>
      <c r="N184" s="1"/>
      <c r="O184" s="1"/>
      <c r="P184" s="53">
        <f t="shared" si="14"/>
        <v>0</v>
      </c>
      <c r="R184" s="1"/>
      <c r="S184" s="1"/>
      <c r="T184" s="53">
        <f t="shared" si="15"/>
        <v>0</v>
      </c>
      <c r="V184" s="1"/>
      <c r="W184" s="1"/>
      <c r="X184" s="53">
        <f t="shared" si="16"/>
        <v>0</v>
      </c>
      <c r="Z184" s="1"/>
      <c r="AA184" s="1"/>
      <c r="AB184" s="53">
        <f t="shared" si="17"/>
        <v>0</v>
      </c>
    </row>
    <row r="185" spans="1:28" outlineLevel="1" x14ac:dyDescent="0.35">
      <c r="B185">
        <v>870</v>
      </c>
      <c r="C185" t="s">
        <v>344</v>
      </c>
      <c r="E185" t="s">
        <v>345</v>
      </c>
      <c r="F185" s="1"/>
      <c r="G185" s="1"/>
      <c r="H185" s="53">
        <f t="shared" si="12"/>
        <v>0</v>
      </c>
      <c r="J185" s="1"/>
      <c r="K185" s="1"/>
      <c r="L185" s="53">
        <f t="shared" si="13"/>
        <v>0</v>
      </c>
      <c r="N185" s="1"/>
      <c r="O185" s="1"/>
      <c r="P185" s="53">
        <f t="shared" si="14"/>
        <v>0</v>
      </c>
      <c r="R185" s="1"/>
      <c r="S185" s="1"/>
      <c r="T185" s="53">
        <f t="shared" si="15"/>
        <v>0</v>
      </c>
      <c r="V185" s="1"/>
      <c r="W185" s="1"/>
      <c r="X185" s="53">
        <f t="shared" si="16"/>
        <v>0</v>
      </c>
      <c r="Z185" s="1"/>
      <c r="AA185" s="1"/>
      <c r="AB185" s="53">
        <f t="shared" si="17"/>
        <v>0</v>
      </c>
    </row>
    <row r="186" spans="1:28" outlineLevel="1" x14ac:dyDescent="0.35">
      <c r="B186">
        <v>890</v>
      </c>
      <c r="C186" t="s">
        <v>346</v>
      </c>
      <c r="E186" t="s">
        <v>347</v>
      </c>
      <c r="F186" s="1"/>
      <c r="G186" s="1"/>
      <c r="H186" s="53">
        <f t="shared" si="12"/>
        <v>0</v>
      </c>
      <c r="J186" s="1"/>
      <c r="K186" s="1"/>
      <c r="L186" s="53">
        <f t="shared" si="13"/>
        <v>0</v>
      </c>
      <c r="N186" s="1"/>
      <c r="O186" s="1"/>
      <c r="P186" s="53">
        <f t="shared" si="14"/>
        <v>0</v>
      </c>
      <c r="R186" s="1"/>
      <c r="S186" s="1"/>
      <c r="T186" s="53">
        <f t="shared" si="15"/>
        <v>0</v>
      </c>
      <c r="V186" s="1"/>
      <c r="W186" s="1"/>
      <c r="X186" s="53">
        <f t="shared" si="16"/>
        <v>0</v>
      </c>
      <c r="Z186" s="1"/>
      <c r="AA186" s="1"/>
      <c r="AB186" s="53">
        <f t="shared" si="17"/>
        <v>0</v>
      </c>
    </row>
    <row r="187" spans="1:28" s="43" customFormat="1" x14ac:dyDescent="0.35">
      <c r="A187" s="43">
        <v>900</v>
      </c>
      <c r="B187" s="43" t="s">
        <v>348</v>
      </c>
      <c r="E187" s="43" t="s">
        <v>349</v>
      </c>
      <c r="F187" s="53">
        <f>SUM(F188,F193,F194,F195,F196,F197,F199)</f>
        <v>0</v>
      </c>
      <c r="G187" s="53">
        <f>SUM(G188,G193,G194,G195,G196,G197,G199)</f>
        <v>0</v>
      </c>
      <c r="H187" s="53">
        <f t="shared" si="12"/>
        <v>0</v>
      </c>
      <c r="J187" s="53">
        <f>SUM(J188,J193,J194,J195,J196,J197,J199)</f>
        <v>0</v>
      </c>
      <c r="K187" s="53">
        <f>SUM(K188,K193,K194,K195,K196,K197,K199)</f>
        <v>0</v>
      </c>
      <c r="L187" s="53">
        <f t="shared" si="13"/>
        <v>0</v>
      </c>
      <c r="N187" s="53">
        <f>SUM(N188,N193,N194,N195,N196,N197,N199)</f>
        <v>0</v>
      </c>
      <c r="O187" s="53">
        <f>SUM(O188,O193,O194,O195,O196,O197,O199)</f>
        <v>0</v>
      </c>
      <c r="P187" s="53">
        <f t="shared" si="14"/>
        <v>0</v>
      </c>
      <c r="R187" s="53">
        <f>SUM(R188,R193,R194,R195,R196,R197,R199)</f>
        <v>0</v>
      </c>
      <c r="S187" s="53">
        <f>SUM(S188,S193,S194,S195,S196,S197,S199)</f>
        <v>0</v>
      </c>
      <c r="T187" s="53">
        <f t="shared" si="15"/>
        <v>0</v>
      </c>
      <c r="V187" s="53">
        <f>SUM(V188,V193,V194,V195,V196,V197,V199)</f>
        <v>0</v>
      </c>
      <c r="W187" s="53">
        <f>SUM(W188,W193,W194,W195,W196,W197,W199)</f>
        <v>0</v>
      </c>
      <c r="X187" s="53">
        <f t="shared" si="16"/>
        <v>0</v>
      </c>
      <c r="Z187" s="53">
        <f>SUM(Z188,Z193,Z194,Z195,Z196,Z197,Z199)</f>
        <v>0</v>
      </c>
      <c r="AA187" s="53">
        <f>SUM(AA188,AA193,AA194,AA195,AA196,AA197,AA199)</f>
        <v>0</v>
      </c>
      <c r="AB187" s="53">
        <f t="shared" si="17"/>
        <v>0</v>
      </c>
    </row>
    <row r="188" spans="1:28" outlineLevel="1" x14ac:dyDescent="0.35">
      <c r="B188">
        <v>910</v>
      </c>
      <c r="C188" t="s">
        <v>350</v>
      </c>
      <c r="E188" t="s">
        <v>351</v>
      </c>
      <c r="F188" s="6">
        <f>SUM(F189:F192)</f>
        <v>0</v>
      </c>
      <c r="G188" s="6">
        <f>SUM(G189:G192)</f>
        <v>0</v>
      </c>
      <c r="H188" s="53">
        <f t="shared" si="12"/>
        <v>0</v>
      </c>
      <c r="J188" s="6">
        <f>SUM(J189:J192)</f>
        <v>0</v>
      </c>
      <c r="K188" s="6">
        <f>SUM(K189:K192)</f>
        <v>0</v>
      </c>
      <c r="L188" s="53">
        <f t="shared" si="13"/>
        <v>0</v>
      </c>
      <c r="N188" s="6">
        <f>SUM(N189:N192)</f>
        <v>0</v>
      </c>
      <c r="O188" s="6">
        <f>SUM(O189:O192)</f>
        <v>0</v>
      </c>
      <c r="P188" s="53">
        <f t="shared" si="14"/>
        <v>0</v>
      </c>
      <c r="R188" s="6">
        <f>SUM(R189:R192)</f>
        <v>0</v>
      </c>
      <c r="S188" s="6">
        <f>SUM(S189:S192)</f>
        <v>0</v>
      </c>
      <c r="T188" s="53">
        <f t="shared" si="15"/>
        <v>0</v>
      </c>
      <c r="V188" s="6">
        <f>SUM(V189:V192)</f>
        <v>0</v>
      </c>
      <c r="W188" s="6">
        <f>SUM(W189:W192)</f>
        <v>0</v>
      </c>
      <c r="X188" s="53">
        <f t="shared" si="16"/>
        <v>0</v>
      </c>
      <c r="Z188" s="6">
        <f>SUM(Z189:Z192)</f>
        <v>0</v>
      </c>
      <c r="AA188" s="6">
        <f>SUM(AA189:AA192)</f>
        <v>0</v>
      </c>
      <c r="AB188" s="53">
        <f t="shared" si="17"/>
        <v>0</v>
      </c>
    </row>
    <row r="189" spans="1:28" outlineLevel="1" x14ac:dyDescent="0.35">
      <c r="C189">
        <v>911</v>
      </c>
      <c r="D189" t="s">
        <v>352</v>
      </c>
      <c r="E189" t="s">
        <v>353</v>
      </c>
      <c r="F189" s="1"/>
      <c r="G189" s="1"/>
      <c r="H189" s="53">
        <f t="shared" si="12"/>
        <v>0</v>
      </c>
      <c r="J189" s="1"/>
      <c r="K189" s="1"/>
      <c r="L189" s="53">
        <f t="shared" si="13"/>
        <v>0</v>
      </c>
      <c r="N189" s="1"/>
      <c r="O189" s="1"/>
      <c r="P189" s="53">
        <f t="shared" si="14"/>
        <v>0</v>
      </c>
      <c r="R189" s="1"/>
      <c r="S189" s="1"/>
      <c r="T189" s="53">
        <f t="shared" si="15"/>
        <v>0</v>
      </c>
      <c r="V189" s="1"/>
      <c r="W189" s="1"/>
      <c r="X189" s="53">
        <f t="shared" si="16"/>
        <v>0</v>
      </c>
      <c r="Z189" s="1"/>
      <c r="AA189" s="1"/>
      <c r="AB189" s="53">
        <f t="shared" si="17"/>
        <v>0</v>
      </c>
    </row>
    <row r="190" spans="1:28" outlineLevel="1" x14ac:dyDescent="0.35">
      <c r="C190">
        <v>912</v>
      </c>
      <c r="D190" t="s">
        <v>354</v>
      </c>
      <c r="E190" t="s">
        <v>355</v>
      </c>
      <c r="F190" s="1"/>
      <c r="G190" s="1"/>
      <c r="H190" s="53">
        <f t="shared" si="12"/>
        <v>0</v>
      </c>
      <c r="J190" s="1"/>
      <c r="K190" s="1"/>
      <c r="L190" s="53">
        <f t="shared" si="13"/>
        <v>0</v>
      </c>
      <c r="N190" s="1"/>
      <c r="O190" s="1"/>
      <c r="P190" s="53">
        <f t="shared" si="14"/>
        <v>0</v>
      </c>
      <c r="R190" s="1"/>
      <c r="S190" s="1"/>
      <c r="T190" s="53">
        <f t="shared" si="15"/>
        <v>0</v>
      </c>
      <c r="V190" s="1"/>
      <c r="W190" s="1"/>
      <c r="X190" s="53">
        <f t="shared" si="16"/>
        <v>0</v>
      </c>
      <c r="Z190" s="1"/>
      <c r="AA190" s="1"/>
      <c r="AB190" s="53">
        <f t="shared" si="17"/>
        <v>0</v>
      </c>
    </row>
    <row r="191" spans="1:28" outlineLevel="1" x14ac:dyDescent="0.35">
      <c r="C191">
        <v>913</v>
      </c>
      <c r="D191" t="s">
        <v>356</v>
      </c>
      <c r="E191" t="s">
        <v>357</v>
      </c>
      <c r="F191" s="1"/>
      <c r="G191" s="1"/>
      <c r="H191" s="53">
        <f t="shared" si="12"/>
        <v>0</v>
      </c>
      <c r="J191" s="1"/>
      <c r="K191" s="1"/>
      <c r="L191" s="53">
        <f t="shared" si="13"/>
        <v>0</v>
      </c>
      <c r="N191" s="1"/>
      <c r="O191" s="1"/>
      <c r="P191" s="53">
        <f t="shared" si="14"/>
        <v>0</v>
      </c>
      <c r="R191" s="1"/>
      <c r="S191" s="1"/>
      <c r="T191" s="53">
        <f t="shared" si="15"/>
        <v>0</v>
      </c>
      <c r="V191" s="1"/>
      <c r="W191" s="1"/>
      <c r="X191" s="53">
        <f t="shared" si="16"/>
        <v>0</v>
      </c>
      <c r="Z191" s="1"/>
      <c r="AA191" s="1"/>
      <c r="AB191" s="53">
        <f t="shared" si="17"/>
        <v>0</v>
      </c>
    </row>
    <row r="192" spans="1:28" outlineLevel="1" x14ac:dyDescent="0.35">
      <c r="C192">
        <v>919</v>
      </c>
      <c r="D192" t="s">
        <v>358</v>
      </c>
      <c r="E192" t="s">
        <v>358</v>
      </c>
      <c r="F192" s="1"/>
      <c r="G192" s="1"/>
      <c r="H192" s="53">
        <f t="shared" si="12"/>
        <v>0</v>
      </c>
      <c r="J192" s="1"/>
      <c r="K192" s="1"/>
      <c r="L192" s="53">
        <f t="shared" si="13"/>
        <v>0</v>
      </c>
      <c r="N192" s="1"/>
      <c r="O192" s="1"/>
      <c r="P192" s="53">
        <f t="shared" si="14"/>
        <v>0</v>
      </c>
      <c r="R192" s="1"/>
      <c r="S192" s="1"/>
      <c r="T192" s="53">
        <f t="shared" si="15"/>
        <v>0</v>
      </c>
      <c r="V192" s="1"/>
      <c r="W192" s="1"/>
      <c r="X192" s="53">
        <f t="shared" si="16"/>
        <v>0</v>
      </c>
      <c r="Z192" s="1"/>
      <c r="AA192" s="1"/>
      <c r="AB192" s="53">
        <f t="shared" si="17"/>
        <v>0</v>
      </c>
    </row>
    <row r="193" spans="1:28" outlineLevel="1" x14ac:dyDescent="0.35">
      <c r="B193">
        <v>920</v>
      </c>
      <c r="C193" t="s">
        <v>359</v>
      </c>
      <c r="E193" t="s">
        <v>360</v>
      </c>
      <c r="F193" s="1"/>
      <c r="G193" s="1"/>
      <c r="H193" s="53">
        <f t="shared" si="12"/>
        <v>0</v>
      </c>
      <c r="J193" s="1"/>
      <c r="K193" s="1"/>
      <c r="L193" s="53">
        <f t="shared" si="13"/>
        <v>0</v>
      </c>
      <c r="N193" s="1"/>
      <c r="O193" s="1"/>
      <c r="P193" s="53">
        <f t="shared" si="14"/>
        <v>0</v>
      </c>
      <c r="R193" s="1"/>
      <c r="S193" s="1"/>
      <c r="T193" s="53">
        <f t="shared" si="15"/>
        <v>0</v>
      </c>
      <c r="V193" s="1"/>
      <c r="W193" s="1"/>
      <c r="X193" s="53">
        <f t="shared" si="16"/>
        <v>0</v>
      </c>
      <c r="Z193" s="1"/>
      <c r="AA193" s="1"/>
      <c r="AB193" s="53">
        <f t="shared" si="17"/>
        <v>0</v>
      </c>
    </row>
    <row r="194" spans="1:28" outlineLevel="1" x14ac:dyDescent="0.35">
      <c r="B194">
        <v>940</v>
      </c>
      <c r="C194" t="s">
        <v>361</v>
      </c>
      <c r="E194" t="s">
        <v>362</v>
      </c>
      <c r="F194" s="1"/>
      <c r="G194" s="1"/>
      <c r="H194" s="53">
        <f t="shared" si="12"/>
        <v>0</v>
      </c>
      <c r="J194" s="1"/>
      <c r="K194" s="1"/>
      <c r="L194" s="53">
        <f t="shared" si="13"/>
        <v>0</v>
      </c>
      <c r="N194" s="1"/>
      <c r="O194" s="1"/>
      <c r="P194" s="53">
        <f t="shared" si="14"/>
        <v>0</v>
      </c>
      <c r="R194" s="1"/>
      <c r="S194" s="1"/>
      <c r="T194" s="53">
        <f t="shared" si="15"/>
        <v>0</v>
      </c>
      <c r="V194" s="1"/>
      <c r="W194" s="1"/>
      <c r="X194" s="53">
        <f t="shared" si="16"/>
        <v>0</v>
      </c>
      <c r="Z194" s="1"/>
      <c r="AA194" s="1"/>
      <c r="AB194" s="53">
        <f t="shared" si="17"/>
        <v>0</v>
      </c>
    </row>
    <row r="195" spans="1:28" outlineLevel="1" x14ac:dyDescent="0.35">
      <c r="B195">
        <v>950</v>
      </c>
      <c r="C195" t="s">
        <v>363</v>
      </c>
      <c r="E195" t="s">
        <v>364</v>
      </c>
      <c r="F195" s="1"/>
      <c r="G195" s="1"/>
      <c r="H195" s="53">
        <f t="shared" si="12"/>
        <v>0</v>
      </c>
      <c r="J195" s="1"/>
      <c r="K195" s="1"/>
      <c r="L195" s="53">
        <f t="shared" si="13"/>
        <v>0</v>
      </c>
      <c r="N195" s="1"/>
      <c r="O195" s="1"/>
      <c r="P195" s="53">
        <f t="shared" si="14"/>
        <v>0</v>
      </c>
      <c r="R195" s="1"/>
      <c r="S195" s="1"/>
      <c r="T195" s="53">
        <f t="shared" si="15"/>
        <v>0</v>
      </c>
      <c r="V195" s="1"/>
      <c r="W195" s="1"/>
      <c r="X195" s="53">
        <f t="shared" si="16"/>
        <v>0</v>
      </c>
      <c r="Z195" s="1"/>
      <c r="AA195" s="1"/>
      <c r="AB195" s="53">
        <f t="shared" si="17"/>
        <v>0</v>
      </c>
    </row>
    <row r="196" spans="1:28" outlineLevel="1" x14ac:dyDescent="0.35">
      <c r="B196">
        <v>960</v>
      </c>
      <c r="C196" t="s">
        <v>365</v>
      </c>
      <c r="E196" t="s">
        <v>366</v>
      </c>
      <c r="F196" s="1"/>
      <c r="G196" s="1"/>
      <c r="H196" s="53">
        <f t="shared" si="12"/>
        <v>0</v>
      </c>
      <c r="J196" s="1"/>
      <c r="K196" s="1"/>
      <c r="L196" s="53">
        <f t="shared" si="13"/>
        <v>0</v>
      </c>
      <c r="N196" s="1"/>
      <c r="O196" s="1"/>
      <c r="P196" s="53">
        <f t="shared" si="14"/>
        <v>0</v>
      </c>
      <c r="R196" s="1"/>
      <c r="S196" s="1"/>
      <c r="T196" s="53">
        <f t="shared" si="15"/>
        <v>0</v>
      </c>
      <c r="V196" s="1"/>
      <c r="W196" s="1"/>
      <c r="X196" s="53">
        <f t="shared" si="16"/>
        <v>0</v>
      </c>
      <c r="Z196" s="1"/>
      <c r="AA196" s="1"/>
      <c r="AB196" s="53">
        <f t="shared" si="17"/>
        <v>0</v>
      </c>
    </row>
    <row r="197" spans="1:28" outlineLevel="1" x14ac:dyDescent="0.35">
      <c r="B197">
        <v>970</v>
      </c>
      <c r="C197" t="s">
        <v>367</v>
      </c>
      <c r="E197" t="s">
        <v>368</v>
      </c>
      <c r="F197" s="6">
        <f>SUM(F198)</f>
        <v>0</v>
      </c>
      <c r="G197" s="6">
        <f>SUM(G198)</f>
        <v>0</v>
      </c>
      <c r="H197" s="53">
        <f t="shared" si="12"/>
        <v>0</v>
      </c>
      <c r="J197" s="6">
        <f>SUM(J198)</f>
        <v>0</v>
      </c>
      <c r="K197" s="6">
        <f>SUM(K198)</f>
        <v>0</v>
      </c>
      <c r="L197" s="53">
        <f t="shared" si="13"/>
        <v>0</v>
      </c>
      <c r="N197" s="6">
        <f>SUM(N198)</f>
        <v>0</v>
      </c>
      <c r="O197" s="6">
        <f>SUM(O198)</f>
        <v>0</v>
      </c>
      <c r="P197" s="53">
        <f t="shared" si="14"/>
        <v>0</v>
      </c>
      <c r="R197" s="6">
        <f>SUM(R198)</f>
        <v>0</v>
      </c>
      <c r="S197" s="6">
        <f>SUM(S198)</f>
        <v>0</v>
      </c>
      <c r="T197" s="53">
        <f t="shared" si="15"/>
        <v>0</v>
      </c>
      <c r="V197" s="6">
        <f>SUM(V198)</f>
        <v>0</v>
      </c>
      <c r="W197" s="6">
        <f>SUM(W198)</f>
        <v>0</v>
      </c>
      <c r="X197" s="53">
        <f t="shared" si="16"/>
        <v>0</v>
      </c>
      <c r="Z197" s="6">
        <f>SUM(Z198)</f>
        <v>0</v>
      </c>
      <c r="AA197" s="6">
        <f>SUM(AA198)</f>
        <v>0</v>
      </c>
      <c r="AB197" s="53">
        <f t="shared" si="17"/>
        <v>0</v>
      </c>
    </row>
    <row r="198" spans="1:28" outlineLevel="1" x14ac:dyDescent="0.35">
      <c r="C198">
        <v>971</v>
      </c>
      <c r="D198" t="s">
        <v>369</v>
      </c>
      <c r="E198" t="s">
        <v>370</v>
      </c>
      <c r="F198" s="1"/>
      <c r="G198" s="1"/>
      <c r="H198" s="53">
        <f t="shared" si="12"/>
        <v>0</v>
      </c>
      <c r="J198" s="1"/>
      <c r="K198" s="1"/>
      <c r="L198" s="53">
        <f t="shared" si="13"/>
        <v>0</v>
      </c>
      <c r="N198" s="1"/>
      <c r="O198" s="1"/>
      <c r="P198" s="53">
        <f t="shared" si="14"/>
        <v>0</v>
      </c>
      <c r="R198" s="1"/>
      <c r="S198" s="1"/>
      <c r="T198" s="53">
        <f t="shared" si="15"/>
        <v>0</v>
      </c>
      <c r="V198" s="1"/>
      <c r="W198" s="1"/>
      <c r="X198" s="53">
        <f t="shared" si="16"/>
        <v>0</v>
      </c>
      <c r="Z198" s="1"/>
      <c r="AA198" s="1"/>
      <c r="AB198" s="53">
        <f t="shared" si="17"/>
        <v>0</v>
      </c>
    </row>
    <row r="199" spans="1:28" outlineLevel="1" x14ac:dyDescent="0.35">
      <c r="B199">
        <v>990</v>
      </c>
      <c r="C199" t="s">
        <v>371</v>
      </c>
      <c r="D199" t="s">
        <v>371</v>
      </c>
      <c r="F199" s="1"/>
      <c r="G199" s="1"/>
      <c r="H199" s="53">
        <f t="shared" si="12"/>
        <v>0</v>
      </c>
      <c r="J199" s="1"/>
      <c r="K199" s="1"/>
      <c r="L199" s="53">
        <f t="shared" si="13"/>
        <v>0</v>
      </c>
      <c r="N199" s="1"/>
      <c r="O199" s="1"/>
      <c r="P199" s="53">
        <f t="shared" si="14"/>
        <v>0</v>
      </c>
      <c r="R199" s="1"/>
      <c r="S199" s="1"/>
      <c r="T199" s="53">
        <f t="shared" si="15"/>
        <v>0</v>
      </c>
      <c r="V199" s="1"/>
      <c r="W199" s="1"/>
      <c r="X199" s="53">
        <f t="shared" si="16"/>
        <v>0</v>
      </c>
      <c r="Z199" s="1"/>
      <c r="AA199" s="1"/>
      <c r="AB199" s="53">
        <f t="shared" si="17"/>
        <v>0</v>
      </c>
    </row>
    <row r="201" spans="1:28" s="43" customFormat="1" x14ac:dyDescent="0.35">
      <c r="A201" s="43" t="s">
        <v>375</v>
      </c>
      <c r="F201" s="53">
        <f>SUM(F16,F24,F47,F64,F84,F132,F148,F167,F187)</f>
        <v>0</v>
      </c>
      <c r="G201" s="53">
        <f>SUM(G16,G24,G47,G64,G84,G132,G148,G167,G187)</f>
        <v>0</v>
      </c>
      <c r="H201" s="53">
        <f>SUM(F201:G201)</f>
        <v>0</v>
      </c>
      <c r="J201" s="53">
        <f>SUM(J16,J24,J47,J64,J84,J132,J148,J167,J187)</f>
        <v>0</v>
      </c>
      <c r="K201" s="53">
        <f>SUM(K16,K24,K47,K64,K84,K132,K148,K167,K187)</f>
        <v>0</v>
      </c>
      <c r="L201" s="53">
        <f>SUM(J201:K201)</f>
        <v>0</v>
      </c>
      <c r="N201" s="53">
        <f>SUM(N16,N24,N47,N64,N84,N132,N148,N167,N187)</f>
        <v>0</v>
      </c>
      <c r="O201" s="53">
        <f>SUM(O16,O24,O47,O64,O84,O132,O148,O167,O187)</f>
        <v>0</v>
      </c>
      <c r="P201" s="53">
        <f>SUM(N201:O201)</f>
        <v>0</v>
      </c>
      <c r="R201" s="53">
        <f>SUM(R16,R24,R47,R64,R84,R132,R148,R167,R187)</f>
        <v>0</v>
      </c>
      <c r="S201" s="53">
        <f>SUM(S16,S24,S47,S64,S84,S132,S148,S167,S187)</f>
        <v>0</v>
      </c>
      <c r="T201" s="53">
        <f>SUM(R201:S201)</f>
        <v>0</v>
      </c>
      <c r="V201" s="53">
        <f>SUM(V16,V24,V47,V64,V84,V132,V148,V167,V187)</f>
        <v>0</v>
      </c>
      <c r="W201" s="53">
        <f>SUM(W16,W24,W47,W64,W84,W132,W148,W167,W187)</f>
        <v>0</v>
      </c>
      <c r="X201" s="53">
        <f>SUM(V201:W201)</f>
        <v>0</v>
      </c>
      <c r="Z201" s="53">
        <f>SUM(Z16,Z24,Z47,Z64,Z84,Z132,Z148,Z167,Z187)</f>
        <v>0</v>
      </c>
      <c r="AA201" s="53">
        <f>SUM(AA16,AA24,AA47,AA64,AA84,AA132,AA148,AA167,AA187)</f>
        <v>0</v>
      </c>
      <c r="AB201" s="53">
        <f>SUM(Z201:AA201)</f>
        <v>0</v>
      </c>
    </row>
    <row r="202" spans="1:28" s="36" customFormat="1" ht="10.5" x14ac:dyDescent="0.25">
      <c r="A202" s="40" t="s">
        <v>59</v>
      </c>
      <c r="F202" s="40" t="e">
        <f>F201/H201</f>
        <v>#DIV/0!</v>
      </c>
      <c r="G202" s="40" t="e">
        <f>G201/H201</f>
        <v>#DIV/0!</v>
      </c>
      <c r="H202" s="73"/>
      <c r="J202" s="40" t="e">
        <f>J201/L201</f>
        <v>#DIV/0!</v>
      </c>
      <c r="K202" s="40" t="e">
        <f>K201/L201</f>
        <v>#DIV/0!</v>
      </c>
      <c r="L202" s="73"/>
      <c r="N202" s="40" t="e">
        <f>N201/P201</f>
        <v>#DIV/0!</v>
      </c>
      <c r="O202" s="40" t="e">
        <f>O201/P201</f>
        <v>#DIV/0!</v>
      </c>
      <c r="P202" s="73"/>
      <c r="R202" s="40" t="e">
        <f>R201/T201</f>
        <v>#DIV/0!</v>
      </c>
      <c r="S202" s="40" t="e">
        <f>S201/T201</f>
        <v>#DIV/0!</v>
      </c>
      <c r="T202" s="73"/>
      <c r="V202" s="40" t="e">
        <f>V201/X201</f>
        <v>#DIV/0!</v>
      </c>
      <c r="W202" s="40" t="e">
        <f>W201/X201</f>
        <v>#DIV/0!</v>
      </c>
      <c r="X202" s="73"/>
      <c r="Z202" s="40" t="e">
        <f>Z201/AB201</f>
        <v>#DIV/0!</v>
      </c>
      <c r="AA202" s="40" t="e">
        <f>AA201/AB201</f>
        <v>#DIV/0!</v>
      </c>
      <c r="AB202" s="73"/>
    </row>
  </sheetData>
  <mergeCells count="7">
    <mergeCell ref="Z14:AB14"/>
    <mergeCell ref="A4:D12"/>
    <mergeCell ref="F14:H14"/>
    <mergeCell ref="J14:L14"/>
    <mergeCell ref="N14:P14"/>
    <mergeCell ref="R14:T14"/>
    <mergeCell ref="V14:X14"/>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0"/>
  <sheetViews>
    <sheetView workbookViewId="0">
      <selection activeCell="B22" sqref="B22"/>
    </sheetView>
  </sheetViews>
  <sheetFormatPr defaultRowHeight="14.5" x14ac:dyDescent="0.35"/>
  <cols>
    <col min="2" max="2" width="42.81640625" bestFit="1" customWidth="1"/>
    <col min="3" max="3" width="11.7265625" bestFit="1" customWidth="1"/>
    <col min="4" max="7" width="10.54296875" bestFit="1" customWidth="1"/>
    <col min="8" max="8" width="10.7265625" bestFit="1" customWidth="1"/>
  </cols>
  <sheetData>
    <row r="1" spans="1:9" x14ac:dyDescent="0.35">
      <c r="A1" t="s">
        <v>0</v>
      </c>
      <c r="C1" s="43" t="s">
        <v>24</v>
      </c>
    </row>
    <row r="2" spans="1:9" x14ac:dyDescent="0.35">
      <c r="A2" s="43" t="s">
        <v>403</v>
      </c>
    </row>
    <row r="3" spans="1:9" x14ac:dyDescent="0.35">
      <c r="A3" s="43"/>
    </row>
    <row r="4" spans="1:9" x14ac:dyDescent="0.35">
      <c r="A4" s="43"/>
      <c r="C4" s="14" t="s">
        <v>2</v>
      </c>
      <c r="D4" s="14" t="s">
        <v>3</v>
      </c>
      <c r="E4" s="14" t="s">
        <v>4</v>
      </c>
      <c r="F4" s="14" t="s">
        <v>5</v>
      </c>
      <c r="G4" s="14" t="s">
        <v>6</v>
      </c>
      <c r="H4" s="14" t="s">
        <v>7</v>
      </c>
      <c r="I4" s="14" t="s">
        <v>8</v>
      </c>
    </row>
    <row r="8" spans="1:9" x14ac:dyDescent="0.35">
      <c r="A8" s="43" t="s">
        <v>14</v>
      </c>
    </row>
    <row r="9" spans="1:9" x14ac:dyDescent="0.35">
      <c r="A9" s="74">
        <v>1000</v>
      </c>
      <c r="B9" s="74" t="s">
        <v>398</v>
      </c>
      <c r="C9" s="6">
        <f>Revenue!G75</f>
        <v>0</v>
      </c>
      <c r="D9" s="6">
        <f>Revenue!H75</f>
        <v>0</v>
      </c>
      <c r="E9" s="6">
        <f>Revenue!I75</f>
        <v>0</v>
      </c>
      <c r="F9" s="6">
        <f>Revenue!J75</f>
        <v>0</v>
      </c>
      <c r="G9" s="6">
        <f>Revenue!K75</f>
        <v>0</v>
      </c>
      <c r="H9" s="6">
        <f>Revenue!L75</f>
        <v>0</v>
      </c>
    </row>
    <row r="10" spans="1:9" x14ac:dyDescent="0.35">
      <c r="A10" s="74">
        <v>3000</v>
      </c>
      <c r="B10" s="74" t="s">
        <v>597</v>
      </c>
      <c r="C10" s="6">
        <f>Revenue!G39</f>
        <v>0</v>
      </c>
      <c r="D10" s="6">
        <f>Revenue!H39</f>
        <v>0</v>
      </c>
      <c r="E10" s="6">
        <f>Revenue!I39</f>
        <v>0</v>
      </c>
      <c r="F10" s="6">
        <f>Revenue!J39</f>
        <v>0</v>
      </c>
      <c r="G10" s="6">
        <f>Revenue!K39</f>
        <v>0</v>
      </c>
      <c r="H10" s="6">
        <f>Revenue!L39</f>
        <v>0</v>
      </c>
    </row>
    <row r="11" spans="1:9" x14ac:dyDescent="0.35">
      <c r="A11" s="74">
        <v>4000</v>
      </c>
      <c r="B11" s="74" t="s">
        <v>564</v>
      </c>
      <c r="C11" s="6">
        <f>Revenue!G57</f>
        <v>0</v>
      </c>
      <c r="D11" s="6">
        <f>Revenue!H57</f>
        <v>0</v>
      </c>
      <c r="E11" s="6">
        <f>Revenue!I57</f>
        <v>0</v>
      </c>
      <c r="F11" s="6">
        <f>Revenue!J57</f>
        <v>0</v>
      </c>
      <c r="G11" s="6">
        <f>Revenue!K57</f>
        <v>0</v>
      </c>
      <c r="H11" s="6">
        <f>Revenue!L57</f>
        <v>0</v>
      </c>
    </row>
    <row r="12" spans="1:9" s="43" customFormat="1" x14ac:dyDescent="0.35">
      <c r="A12" s="43" t="s">
        <v>18</v>
      </c>
      <c r="C12" s="53">
        <f t="shared" ref="C12:H12" si="0">SUM(C9:C11)</f>
        <v>0</v>
      </c>
      <c r="D12" s="53">
        <f t="shared" si="0"/>
        <v>0</v>
      </c>
      <c r="E12" s="53">
        <f t="shared" si="0"/>
        <v>0</v>
      </c>
      <c r="F12" s="53">
        <f t="shared" si="0"/>
        <v>0</v>
      </c>
      <c r="G12" s="53">
        <f t="shared" si="0"/>
        <v>0</v>
      </c>
      <c r="H12" s="53">
        <f t="shared" si="0"/>
        <v>0</v>
      </c>
    </row>
    <row r="15" spans="1:9" s="43" customFormat="1" x14ac:dyDescent="0.35">
      <c r="A15" s="43" t="s">
        <v>400</v>
      </c>
    </row>
    <row r="16" spans="1:9" x14ac:dyDescent="0.35">
      <c r="A16">
        <v>100</v>
      </c>
      <c r="B16" t="s">
        <v>71</v>
      </c>
      <c r="C16" s="6">
        <f>Expense!F16</f>
        <v>0</v>
      </c>
      <c r="D16" s="6">
        <f>Expense!J16</f>
        <v>0</v>
      </c>
      <c r="E16" s="6">
        <f>Expense!N16</f>
        <v>0</v>
      </c>
      <c r="F16" s="6">
        <f>Expense!R16</f>
        <v>0</v>
      </c>
      <c r="G16" s="6">
        <f>Expense!V16</f>
        <v>0</v>
      </c>
      <c r="H16" s="6">
        <f>Expense!Z16</f>
        <v>0</v>
      </c>
    </row>
    <row r="17" spans="1:8" x14ac:dyDescent="0.35">
      <c r="A17">
        <v>200</v>
      </c>
      <c r="B17" t="s">
        <v>85</v>
      </c>
      <c r="C17" s="6">
        <f>Expense!F24</f>
        <v>0</v>
      </c>
      <c r="D17" s="6">
        <f>Expense!J24</f>
        <v>0</v>
      </c>
      <c r="E17" s="6">
        <f>Expense!N24</f>
        <v>0</v>
      </c>
      <c r="F17" s="6">
        <f>Expense!R24</f>
        <v>0</v>
      </c>
      <c r="G17" s="6">
        <f>Expense!V24</f>
        <v>0</v>
      </c>
      <c r="H17" s="6">
        <f>Expense!Z24</f>
        <v>0</v>
      </c>
    </row>
    <row r="18" spans="1:8" x14ac:dyDescent="0.35">
      <c r="A18">
        <v>300</v>
      </c>
      <c r="B18" t="s">
        <v>112</v>
      </c>
      <c r="C18" s="6">
        <f>Expense!F47</f>
        <v>0</v>
      </c>
      <c r="D18" s="6">
        <f>Expense!J47</f>
        <v>0</v>
      </c>
      <c r="E18" s="6">
        <f>Expense!N47</f>
        <v>0</v>
      </c>
      <c r="F18" s="6">
        <f>Expense!R47</f>
        <v>0</v>
      </c>
      <c r="G18" s="6">
        <f>Expense!V47</f>
        <v>0</v>
      </c>
      <c r="H18" s="6">
        <f>Expense!Z47</f>
        <v>0</v>
      </c>
    </row>
    <row r="19" spans="1:8" x14ac:dyDescent="0.35">
      <c r="A19">
        <v>400</v>
      </c>
      <c r="B19" t="s">
        <v>131</v>
      </c>
      <c r="C19" s="6">
        <f>Expense!F64</f>
        <v>0</v>
      </c>
      <c r="D19" s="6">
        <f>Expense!J64</f>
        <v>0</v>
      </c>
      <c r="E19" s="6">
        <f>Expense!N64</f>
        <v>0</v>
      </c>
      <c r="F19" s="6">
        <f>Expense!R64</f>
        <v>0</v>
      </c>
      <c r="G19" s="6">
        <f>Expense!V64</f>
        <v>0</v>
      </c>
      <c r="H19" s="6">
        <f>Expense!Z64</f>
        <v>0</v>
      </c>
    </row>
    <row r="20" spans="1:8" x14ac:dyDescent="0.35">
      <c r="A20">
        <v>500</v>
      </c>
      <c r="B20" t="s">
        <v>166</v>
      </c>
      <c r="C20" s="6">
        <f>Expense!F84</f>
        <v>0</v>
      </c>
      <c r="D20" s="6">
        <f>Expense!J84</f>
        <v>0</v>
      </c>
      <c r="E20" s="6">
        <f>Expense!N84</f>
        <v>0</v>
      </c>
      <c r="F20" s="6">
        <f>Expense!R84</f>
        <v>0</v>
      </c>
      <c r="G20" s="6">
        <f>Expense!V84</f>
        <v>0</v>
      </c>
      <c r="H20" s="6">
        <f>Expense!Z84</f>
        <v>0</v>
      </c>
    </row>
    <row r="21" spans="1:8" x14ac:dyDescent="0.35">
      <c r="A21">
        <v>600</v>
      </c>
      <c r="B21" t="s">
        <v>252</v>
      </c>
      <c r="C21" s="6">
        <f>Expense!F132</f>
        <v>0</v>
      </c>
      <c r="D21" s="6">
        <f>Expense!J132</f>
        <v>0</v>
      </c>
      <c r="E21" s="6">
        <f>Expense!N132</f>
        <v>0</v>
      </c>
      <c r="F21" s="6">
        <f>Expense!R132</f>
        <v>0</v>
      </c>
      <c r="G21" s="6">
        <f>Expense!V132</f>
        <v>0</v>
      </c>
      <c r="H21" s="6">
        <f>Expense!Z132</f>
        <v>0</v>
      </c>
    </row>
    <row r="22" spans="1:8" x14ac:dyDescent="0.35">
      <c r="A22">
        <v>700</v>
      </c>
      <c r="B22" t="s">
        <v>282</v>
      </c>
      <c r="C22" s="6">
        <f>Expense!F148</f>
        <v>0</v>
      </c>
      <c r="D22" s="6">
        <f>Expense!J148</f>
        <v>0</v>
      </c>
      <c r="E22" s="6">
        <f>Expense!N148</f>
        <v>0</v>
      </c>
      <c r="F22" s="6">
        <f>Expense!R148</f>
        <v>0</v>
      </c>
      <c r="G22" s="6">
        <f>Expense!V148</f>
        <v>0</v>
      </c>
      <c r="H22" s="6">
        <f>Expense!Z148</f>
        <v>0</v>
      </c>
    </row>
    <row r="23" spans="1:8" x14ac:dyDescent="0.35">
      <c r="A23">
        <v>800</v>
      </c>
      <c r="B23" t="s">
        <v>316</v>
      </c>
      <c r="C23" s="6">
        <f>Expense!F167</f>
        <v>0</v>
      </c>
      <c r="D23" s="6">
        <f>Expense!J167</f>
        <v>0</v>
      </c>
      <c r="E23" s="6">
        <f>Expense!N167</f>
        <v>0</v>
      </c>
      <c r="F23" s="6">
        <f>Expense!R167</f>
        <v>0</v>
      </c>
      <c r="G23" s="6">
        <f>Expense!V167</f>
        <v>0</v>
      </c>
      <c r="H23" s="6">
        <f>Expense!Z167</f>
        <v>0</v>
      </c>
    </row>
    <row r="24" spans="1:8" x14ac:dyDescent="0.35">
      <c r="A24">
        <v>900</v>
      </c>
      <c r="B24" t="s">
        <v>348</v>
      </c>
      <c r="C24" s="75">
        <f>Expense!F187</f>
        <v>0</v>
      </c>
      <c r="D24" s="75">
        <f>Expense!J187</f>
        <v>0</v>
      </c>
      <c r="E24" s="75">
        <f>Expense!N187</f>
        <v>0</v>
      </c>
      <c r="F24" s="75">
        <f>Expense!R187</f>
        <v>0</v>
      </c>
      <c r="G24" s="75">
        <f>Expense!V187</f>
        <v>0</v>
      </c>
      <c r="H24" s="75">
        <f>Expense!Z187</f>
        <v>0</v>
      </c>
    </row>
    <row r="25" spans="1:8" s="43" customFormat="1" x14ac:dyDescent="0.35">
      <c r="A25" s="43" t="s">
        <v>401</v>
      </c>
      <c r="C25" s="57">
        <f>SUM(C16:C24)</f>
        <v>0</v>
      </c>
      <c r="D25" s="57">
        <f t="shared" ref="D25:H25" si="1">SUM(D16:D24)</f>
        <v>0</v>
      </c>
      <c r="E25" s="57">
        <f t="shared" si="1"/>
        <v>0</v>
      </c>
      <c r="F25" s="57">
        <f t="shared" si="1"/>
        <v>0</v>
      </c>
      <c r="G25" s="57">
        <f t="shared" si="1"/>
        <v>0</v>
      </c>
      <c r="H25" s="57">
        <f t="shared" si="1"/>
        <v>0</v>
      </c>
    </row>
    <row r="27" spans="1:8" s="43" customFormat="1" x14ac:dyDescent="0.35">
      <c r="A27" s="43" t="s">
        <v>449</v>
      </c>
    </row>
    <row r="28" spans="1:8" x14ac:dyDescent="0.35">
      <c r="A28">
        <v>100</v>
      </c>
      <c r="B28" t="s">
        <v>71</v>
      </c>
      <c r="C28" s="6">
        <f>Expense!G16</f>
        <v>0</v>
      </c>
      <c r="D28" s="6">
        <f>Expense!K16</f>
        <v>0</v>
      </c>
      <c r="E28" s="6">
        <f>Expense!O16</f>
        <v>0</v>
      </c>
      <c r="F28" s="6">
        <f>Expense!S16</f>
        <v>0</v>
      </c>
      <c r="G28" s="6">
        <f>Expense!W16</f>
        <v>0</v>
      </c>
      <c r="H28" s="6">
        <f>Expense!AA16</f>
        <v>0</v>
      </c>
    </row>
    <row r="29" spans="1:8" x14ac:dyDescent="0.35">
      <c r="A29">
        <v>200</v>
      </c>
      <c r="B29" t="s">
        <v>85</v>
      </c>
      <c r="C29" s="6">
        <f>Expense!G24</f>
        <v>0</v>
      </c>
      <c r="D29" s="6">
        <f>Expense!K24</f>
        <v>0</v>
      </c>
      <c r="E29" s="6">
        <f>Expense!O24</f>
        <v>0</v>
      </c>
      <c r="F29" s="6">
        <f>Expense!S24</f>
        <v>0</v>
      </c>
      <c r="G29" s="6">
        <f>Expense!W24</f>
        <v>0</v>
      </c>
      <c r="H29" s="6">
        <f>Expense!AA24</f>
        <v>0</v>
      </c>
    </row>
    <row r="30" spans="1:8" x14ac:dyDescent="0.35">
      <c r="A30">
        <v>300</v>
      </c>
      <c r="B30" t="s">
        <v>112</v>
      </c>
      <c r="C30" s="6">
        <f>Expense!G47</f>
        <v>0</v>
      </c>
      <c r="D30" s="6">
        <f>Expense!K47</f>
        <v>0</v>
      </c>
      <c r="E30" s="6">
        <f>Expense!O47</f>
        <v>0</v>
      </c>
      <c r="F30" s="6">
        <f>Expense!S47</f>
        <v>0</v>
      </c>
      <c r="G30" s="6">
        <f>Expense!W47</f>
        <v>0</v>
      </c>
      <c r="H30" s="6">
        <f>Expense!AA47</f>
        <v>0</v>
      </c>
    </row>
    <row r="31" spans="1:8" x14ac:dyDescent="0.35">
      <c r="A31">
        <v>400</v>
      </c>
      <c r="B31" t="s">
        <v>131</v>
      </c>
      <c r="C31" s="6">
        <f>Expense!G64</f>
        <v>0</v>
      </c>
      <c r="D31" s="6">
        <f>Expense!K64</f>
        <v>0</v>
      </c>
      <c r="E31" s="6">
        <f>Expense!O64</f>
        <v>0</v>
      </c>
      <c r="F31" s="6">
        <f>Expense!S64</f>
        <v>0</v>
      </c>
      <c r="G31" s="6">
        <f>Expense!W64</f>
        <v>0</v>
      </c>
      <c r="H31" s="6">
        <f>Expense!AA64</f>
        <v>0</v>
      </c>
    </row>
    <row r="32" spans="1:8" x14ac:dyDescent="0.35">
      <c r="A32">
        <v>500</v>
      </c>
      <c r="B32" t="s">
        <v>166</v>
      </c>
      <c r="C32" s="6">
        <f>Expense!G84</f>
        <v>0</v>
      </c>
      <c r="D32" s="6">
        <f>Expense!K84</f>
        <v>0</v>
      </c>
      <c r="E32" s="6">
        <f>Expense!O84</f>
        <v>0</v>
      </c>
      <c r="F32" s="6">
        <f>Expense!S84</f>
        <v>0</v>
      </c>
      <c r="G32" s="6">
        <f>Expense!W84</f>
        <v>0</v>
      </c>
      <c r="H32" s="6">
        <f>Expense!AA84</f>
        <v>0</v>
      </c>
    </row>
    <row r="33" spans="1:8" x14ac:dyDescent="0.35">
      <c r="A33">
        <v>600</v>
      </c>
      <c r="B33" t="s">
        <v>252</v>
      </c>
      <c r="C33" s="6">
        <f>Expense!G132</f>
        <v>0</v>
      </c>
      <c r="D33" s="6">
        <f>Expense!K132</f>
        <v>0</v>
      </c>
      <c r="E33" s="6">
        <f>Expense!O132</f>
        <v>0</v>
      </c>
      <c r="F33" s="6">
        <f>Expense!S132</f>
        <v>0</v>
      </c>
      <c r="G33" s="6">
        <f>Expense!W132</f>
        <v>0</v>
      </c>
      <c r="H33" s="6">
        <f>Expense!AA132</f>
        <v>0</v>
      </c>
    </row>
    <row r="34" spans="1:8" x14ac:dyDescent="0.35">
      <c r="A34">
        <v>700</v>
      </c>
      <c r="B34" t="s">
        <v>282</v>
      </c>
      <c r="C34" s="6">
        <f>Expense!G148</f>
        <v>0</v>
      </c>
      <c r="D34" s="6">
        <f>Expense!K148</f>
        <v>0</v>
      </c>
      <c r="E34" s="6">
        <f>Expense!O148</f>
        <v>0</v>
      </c>
      <c r="F34" s="6">
        <f>Expense!S148</f>
        <v>0</v>
      </c>
      <c r="G34" s="6">
        <f>Expense!W148</f>
        <v>0</v>
      </c>
      <c r="H34" s="6">
        <f>Expense!AA148</f>
        <v>0</v>
      </c>
    </row>
    <row r="35" spans="1:8" x14ac:dyDescent="0.35">
      <c r="A35">
        <v>800</v>
      </c>
      <c r="B35" t="s">
        <v>316</v>
      </c>
      <c r="C35" s="6">
        <f>Expense!G167</f>
        <v>0</v>
      </c>
      <c r="D35" s="6">
        <f>Expense!K167</f>
        <v>0</v>
      </c>
      <c r="E35" s="6">
        <f>Expense!O167</f>
        <v>0</v>
      </c>
      <c r="F35" s="6">
        <f>Expense!S167</f>
        <v>0</v>
      </c>
      <c r="G35" s="6">
        <f>Expense!W167</f>
        <v>0</v>
      </c>
      <c r="H35" s="6">
        <f>Expense!AA167</f>
        <v>0</v>
      </c>
    </row>
    <row r="36" spans="1:8" x14ac:dyDescent="0.35">
      <c r="A36">
        <v>900</v>
      </c>
      <c r="B36" t="s">
        <v>348</v>
      </c>
      <c r="C36" s="75">
        <f>Expense!G187</f>
        <v>0</v>
      </c>
      <c r="D36" s="75">
        <f>Expense!K187</f>
        <v>0</v>
      </c>
      <c r="E36" s="75">
        <f>Expense!O187</f>
        <v>0</v>
      </c>
      <c r="F36" s="75">
        <f>Expense!S187</f>
        <v>0</v>
      </c>
      <c r="G36" s="75">
        <f>Expense!W187</f>
        <v>0</v>
      </c>
      <c r="H36" s="75">
        <f>Expense!AA187</f>
        <v>0</v>
      </c>
    </row>
    <row r="37" spans="1:8" s="43" customFormat="1" x14ac:dyDescent="0.35">
      <c r="A37" s="43" t="s">
        <v>448</v>
      </c>
      <c r="C37" s="53">
        <f>SUM(C28:C36)</f>
        <v>0</v>
      </c>
      <c r="D37" s="53">
        <f t="shared" ref="D37:H37" si="2">SUM(D28:D36)</f>
        <v>0</v>
      </c>
      <c r="E37" s="53">
        <f t="shared" si="2"/>
        <v>0</v>
      </c>
      <c r="F37" s="53">
        <f t="shared" si="2"/>
        <v>0</v>
      </c>
      <c r="G37" s="53">
        <f t="shared" si="2"/>
        <v>0</v>
      </c>
      <c r="H37" s="53">
        <f t="shared" si="2"/>
        <v>0</v>
      </c>
    </row>
    <row r="39" spans="1:8" s="43" customFormat="1" x14ac:dyDescent="0.35">
      <c r="A39" s="43" t="s">
        <v>375</v>
      </c>
      <c r="C39" s="58">
        <f>C25+C37</f>
        <v>0</v>
      </c>
      <c r="D39" s="58">
        <f t="shared" ref="D39:H39" si="3">D25+D37</f>
        <v>0</v>
      </c>
      <c r="E39" s="58">
        <f t="shared" si="3"/>
        <v>0</v>
      </c>
      <c r="F39" s="58">
        <f t="shared" si="3"/>
        <v>0</v>
      </c>
      <c r="G39" s="58">
        <f t="shared" si="3"/>
        <v>0</v>
      </c>
      <c r="H39" s="58">
        <f t="shared" si="3"/>
        <v>0</v>
      </c>
    </row>
    <row r="40" spans="1:8" x14ac:dyDescent="0.35">
      <c r="C40" s="67"/>
      <c r="D40" s="67"/>
      <c r="E40" s="67"/>
      <c r="F40" s="67"/>
      <c r="G40" s="67"/>
      <c r="H40" s="67"/>
    </row>
    <row r="42" spans="1:8" s="43" customFormat="1" x14ac:dyDescent="0.35">
      <c r="A42" s="43" t="s">
        <v>405</v>
      </c>
      <c r="C42" s="58">
        <f>C59</f>
        <v>0</v>
      </c>
      <c r="D42" s="58">
        <f>D59-C59</f>
        <v>0</v>
      </c>
      <c r="E42" s="58">
        <f>E59-D59</f>
        <v>0</v>
      </c>
      <c r="F42" s="58">
        <f>F59-E59</f>
        <v>0</v>
      </c>
      <c r="G42" s="58">
        <f>G59-F59</f>
        <v>0</v>
      </c>
      <c r="H42" s="58">
        <f>H59-G59</f>
        <v>0</v>
      </c>
    </row>
    <row r="43" spans="1:8" x14ac:dyDescent="0.35">
      <c r="C43" s="67"/>
      <c r="D43" s="67"/>
      <c r="E43" s="67"/>
      <c r="F43" s="67"/>
      <c r="G43" s="67"/>
      <c r="H43" s="67"/>
    </row>
    <row r="45" spans="1:8" s="43" customFormat="1" x14ac:dyDescent="0.35">
      <c r="A45" s="43" t="s">
        <v>421</v>
      </c>
      <c r="C45" s="77">
        <f>C12-C39-C42</f>
        <v>0</v>
      </c>
      <c r="D45" s="77">
        <f t="shared" ref="D45:H45" si="4">D12-D39-D42</f>
        <v>0</v>
      </c>
      <c r="E45" s="77">
        <f t="shared" si="4"/>
        <v>0</v>
      </c>
      <c r="F45" s="77">
        <f t="shared" si="4"/>
        <v>0</v>
      </c>
      <c r="G45" s="77">
        <f t="shared" si="4"/>
        <v>0</v>
      </c>
      <c r="H45" s="77">
        <f t="shared" si="4"/>
        <v>0</v>
      </c>
    </row>
    <row r="48" spans="1:8" s="43" customFormat="1" x14ac:dyDescent="0.35">
      <c r="A48" s="43" t="s">
        <v>437</v>
      </c>
    </row>
    <row r="49" spans="1:8" x14ac:dyDescent="0.35">
      <c r="A49" t="s">
        <v>422</v>
      </c>
      <c r="C49" s="6">
        <v>0</v>
      </c>
      <c r="D49" s="67">
        <f>C51</f>
        <v>0</v>
      </c>
      <c r="E49" s="67">
        <f t="shared" ref="E49:H49" si="5">D51</f>
        <v>0</v>
      </c>
      <c r="F49" s="67">
        <f t="shared" si="5"/>
        <v>0</v>
      </c>
      <c r="G49" s="67">
        <f t="shared" si="5"/>
        <v>0</v>
      </c>
      <c r="H49" s="67">
        <f t="shared" si="5"/>
        <v>0</v>
      </c>
    </row>
    <row r="50" spans="1:8" x14ac:dyDescent="0.35">
      <c r="A50" t="s">
        <v>421</v>
      </c>
      <c r="C50" s="6">
        <f t="shared" ref="C50:H50" si="6">C45</f>
        <v>0</v>
      </c>
      <c r="D50" s="6">
        <f t="shared" si="6"/>
        <v>0</v>
      </c>
      <c r="E50" s="6">
        <f t="shared" si="6"/>
        <v>0</v>
      </c>
      <c r="F50" s="6">
        <f t="shared" si="6"/>
        <v>0</v>
      </c>
      <c r="G50" s="6">
        <f t="shared" si="6"/>
        <v>0</v>
      </c>
      <c r="H50" s="6">
        <f t="shared" si="6"/>
        <v>0</v>
      </c>
    </row>
    <row r="51" spans="1:8" s="43" customFormat="1" x14ac:dyDescent="0.35">
      <c r="A51" s="43" t="s">
        <v>423</v>
      </c>
      <c r="C51" s="53">
        <f>SUM(C49:C50)</f>
        <v>0</v>
      </c>
      <c r="D51" s="53">
        <f t="shared" ref="D51:H51" si="7">SUM(D49:D50)</f>
        <v>0</v>
      </c>
      <c r="E51" s="53">
        <f t="shared" si="7"/>
        <v>0</v>
      </c>
      <c r="F51" s="53">
        <f t="shared" si="7"/>
        <v>0</v>
      </c>
      <c r="G51" s="53">
        <f t="shared" si="7"/>
        <v>0</v>
      </c>
      <c r="H51" s="53">
        <f t="shared" si="7"/>
        <v>0</v>
      </c>
    </row>
    <row r="52" spans="1:8" s="36" customFormat="1" ht="10.5" x14ac:dyDescent="0.25">
      <c r="A52" s="36" t="s">
        <v>424</v>
      </c>
      <c r="C52" s="40" t="e">
        <f t="shared" ref="C52:H52" si="8">C51/C12</f>
        <v>#DIV/0!</v>
      </c>
      <c r="D52" s="40" t="e">
        <f t="shared" si="8"/>
        <v>#DIV/0!</v>
      </c>
      <c r="E52" s="40" t="e">
        <f t="shared" si="8"/>
        <v>#DIV/0!</v>
      </c>
      <c r="F52" s="40" t="e">
        <f t="shared" si="8"/>
        <v>#DIV/0!</v>
      </c>
      <c r="G52" s="40" t="e">
        <f t="shared" si="8"/>
        <v>#DIV/0!</v>
      </c>
      <c r="H52" s="40" t="e">
        <f t="shared" si="8"/>
        <v>#DIV/0!</v>
      </c>
    </row>
    <row r="55" spans="1:8" s="43" customFormat="1" x14ac:dyDescent="0.35">
      <c r="A55" s="43" t="s">
        <v>402</v>
      </c>
    </row>
    <row r="56" spans="1:8" x14ac:dyDescent="0.35">
      <c r="A56" s="3">
        <v>0.03</v>
      </c>
      <c r="B56" t="s">
        <v>404</v>
      </c>
      <c r="C56" s="1">
        <f t="shared" ref="C56:H56" si="9">C12*$A$56</f>
        <v>0</v>
      </c>
      <c r="D56" s="1">
        <f t="shared" si="9"/>
        <v>0</v>
      </c>
      <c r="E56" s="1">
        <f t="shared" si="9"/>
        <v>0</v>
      </c>
      <c r="F56" s="1">
        <f t="shared" si="9"/>
        <v>0</v>
      </c>
      <c r="G56" s="1">
        <f t="shared" si="9"/>
        <v>0</v>
      </c>
      <c r="H56" s="1">
        <f t="shared" si="9"/>
        <v>0</v>
      </c>
    </row>
    <row r="57" spans="1:8" x14ac:dyDescent="0.35">
      <c r="A57" s="3"/>
      <c r="B57" t="s">
        <v>328</v>
      </c>
      <c r="C57" s="1"/>
      <c r="D57" s="1"/>
      <c r="E57" s="1"/>
      <c r="F57" s="1"/>
      <c r="G57" s="1"/>
      <c r="H57" s="1"/>
    </row>
    <row r="58" spans="1:8" x14ac:dyDescent="0.35">
      <c r="A58" s="3"/>
      <c r="B58" t="s">
        <v>19</v>
      </c>
      <c r="C58" s="76"/>
      <c r="D58" s="76"/>
      <c r="E58" s="76"/>
      <c r="F58" s="76"/>
      <c r="G58" s="76"/>
      <c r="H58" s="76"/>
    </row>
    <row r="59" spans="1:8" s="43" customFormat="1" x14ac:dyDescent="0.35">
      <c r="A59" s="43" t="s">
        <v>406</v>
      </c>
      <c r="C59" s="58">
        <f>SUM(C56:C58)</f>
        <v>0</v>
      </c>
      <c r="D59" s="58">
        <f t="shared" ref="D59:H59" si="10">SUM(D56:D58)</f>
        <v>0</v>
      </c>
      <c r="E59" s="58">
        <f t="shared" si="10"/>
        <v>0</v>
      </c>
      <c r="F59" s="58">
        <f t="shared" si="10"/>
        <v>0</v>
      </c>
      <c r="G59" s="58">
        <f t="shared" si="10"/>
        <v>0</v>
      </c>
      <c r="H59" s="58">
        <f t="shared" si="10"/>
        <v>0</v>
      </c>
    </row>
    <row r="60" spans="1:8" s="36" customFormat="1" ht="10.5" x14ac:dyDescent="0.25">
      <c r="A60" s="36" t="s">
        <v>424</v>
      </c>
      <c r="C60" s="40" t="e">
        <f>C59/C12</f>
        <v>#DIV/0!</v>
      </c>
      <c r="D60" s="40" t="e">
        <f t="shared" ref="D60:H60" si="11">D59/D12</f>
        <v>#DIV/0!</v>
      </c>
      <c r="E60" s="40" t="e">
        <f t="shared" si="11"/>
        <v>#DIV/0!</v>
      </c>
      <c r="F60" s="40" t="e">
        <f t="shared" si="11"/>
        <v>#DIV/0!</v>
      </c>
      <c r="G60" s="40" t="e">
        <f t="shared" si="11"/>
        <v>#DIV/0!</v>
      </c>
      <c r="H60" s="40" t="e">
        <f t="shared" si="11"/>
        <v>#DIV/0!</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7:F83"/>
  <sheetViews>
    <sheetView topLeftCell="A5" workbookViewId="0">
      <selection activeCell="J35" sqref="J35"/>
    </sheetView>
  </sheetViews>
  <sheetFormatPr defaultColWidth="9.1796875" defaultRowHeight="14.5" x14ac:dyDescent="0.35"/>
  <cols>
    <col min="1" max="1" width="45.1796875" style="90" customWidth="1"/>
    <col min="2" max="2" width="10.453125" style="86" customWidth="1"/>
    <col min="3" max="3" width="23.54296875" style="86" bestFit="1" customWidth="1"/>
    <col min="4" max="4" width="17" style="86" customWidth="1"/>
    <col min="5" max="5" width="23.54296875" style="86" bestFit="1" customWidth="1"/>
    <col min="6" max="6" width="11.453125" style="86" customWidth="1"/>
    <col min="7" max="16384" width="9.1796875" style="86"/>
  </cols>
  <sheetData>
    <row r="7" spans="1:6" s="82" customFormat="1" x14ac:dyDescent="0.35">
      <c r="A7" s="80" t="s">
        <v>465</v>
      </c>
      <c r="B7" s="81" t="s">
        <v>466</v>
      </c>
      <c r="C7" s="81" t="s">
        <v>467</v>
      </c>
      <c r="D7" s="81" t="s">
        <v>468</v>
      </c>
      <c r="E7" s="81" t="s">
        <v>469</v>
      </c>
      <c r="F7" s="81" t="s">
        <v>470</v>
      </c>
    </row>
    <row r="8" spans="1:6" s="82" customFormat="1" ht="18.5" x14ac:dyDescent="0.45">
      <c r="A8" s="113" t="s">
        <v>471</v>
      </c>
      <c r="B8" s="113"/>
      <c r="C8" s="113"/>
      <c r="D8" s="113"/>
      <c r="E8" s="113"/>
      <c r="F8" s="113"/>
    </row>
    <row r="9" spans="1:6" x14ac:dyDescent="0.35">
      <c r="A9" s="83" t="s">
        <v>461</v>
      </c>
      <c r="B9" s="84">
        <v>3215</v>
      </c>
      <c r="C9" s="84" t="s">
        <v>472</v>
      </c>
      <c r="D9" s="84" t="s">
        <v>473</v>
      </c>
      <c r="E9" s="85" t="s">
        <v>474</v>
      </c>
      <c r="F9" s="84" t="s">
        <v>475</v>
      </c>
    </row>
    <row r="10" spans="1:6" x14ac:dyDescent="0.35">
      <c r="A10" s="83" t="s">
        <v>476</v>
      </c>
      <c r="B10" s="87">
        <v>3270</v>
      </c>
      <c r="C10" s="84" t="s">
        <v>472</v>
      </c>
      <c r="D10" s="84" t="s">
        <v>473</v>
      </c>
      <c r="E10" s="85" t="s">
        <v>474</v>
      </c>
      <c r="F10" s="84" t="s">
        <v>475</v>
      </c>
    </row>
    <row r="11" spans="1:6" x14ac:dyDescent="0.35">
      <c r="A11" s="83" t="s">
        <v>477</v>
      </c>
      <c r="B11" s="84">
        <v>3226</v>
      </c>
      <c r="C11" s="84" t="s">
        <v>472</v>
      </c>
      <c r="D11" s="84" t="s">
        <v>473</v>
      </c>
      <c r="E11" s="85" t="s">
        <v>474</v>
      </c>
      <c r="F11" s="84" t="s">
        <v>475</v>
      </c>
    </row>
    <row r="12" spans="1:6" ht="26.5" x14ac:dyDescent="0.35">
      <c r="A12" s="83" t="s">
        <v>478</v>
      </c>
      <c r="B12" s="84">
        <v>3256</v>
      </c>
      <c r="C12" s="84" t="s">
        <v>479</v>
      </c>
      <c r="D12" s="84" t="s">
        <v>480</v>
      </c>
      <c r="E12" s="88" t="s">
        <v>481</v>
      </c>
      <c r="F12" s="84" t="s">
        <v>475</v>
      </c>
    </row>
    <row r="13" spans="1:6" x14ac:dyDescent="0.35">
      <c r="A13" s="83" t="s">
        <v>482</v>
      </c>
      <c r="B13" s="84">
        <v>3232</v>
      </c>
      <c r="C13" s="84" t="s">
        <v>472</v>
      </c>
      <c r="D13" s="84" t="s">
        <v>473</v>
      </c>
      <c r="E13" s="85" t="s">
        <v>474</v>
      </c>
      <c r="F13" s="84" t="s">
        <v>475</v>
      </c>
    </row>
    <row r="14" spans="1:6" x14ac:dyDescent="0.35">
      <c r="A14" s="83" t="s">
        <v>483</v>
      </c>
      <c r="B14" s="84">
        <v>3237</v>
      </c>
      <c r="C14" s="84" t="s">
        <v>472</v>
      </c>
      <c r="D14" s="84" t="s">
        <v>473</v>
      </c>
      <c r="E14" s="85" t="s">
        <v>474</v>
      </c>
      <c r="F14" s="84" t="s">
        <v>475</v>
      </c>
    </row>
    <row r="15" spans="1:6" x14ac:dyDescent="0.35">
      <c r="A15" s="83" t="s">
        <v>484</v>
      </c>
      <c r="B15" s="84">
        <v>3130</v>
      </c>
      <c r="C15" s="84" t="s">
        <v>485</v>
      </c>
      <c r="D15" s="84" t="s">
        <v>486</v>
      </c>
      <c r="E15" s="88" t="s">
        <v>487</v>
      </c>
      <c r="F15" s="84" t="s">
        <v>488</v>
      </c>
    </row>
    <row r="16" spans="1:6" x14ac:dyDescent="0.35">
      <c r="A16" s="83" t="s">
        <v>489</v>
      </c>
      <c r="B16" s="84">
        <v>3190</v>
      </c>
      <c r="C16" s="84" t="s">
        <v>472</v>
      </c>
      <c r="D16" s="84" t="s">
        <v>473</v>
      </c>
      <c r="E16" s="85" t="s">
        <v>474</v>
      </c>
      <c r="F16" s="84" t="s">
        <v>475</v>
      </c>
    </row>
    <row r="17" spans="1:6" x14ac:dyDescent="0.35">
      <c r="A17" s="83" t="s">
        <v>490</v>
      </c>
      <c r="B17" s="84">
        <v>3202</v>
      </c>
      <c r="C17" s="84" t="s">
        <v>472</v>
      </c>
      <c r="D17" s="84" t="s">
        <v>473</v>
      </c>
      <c r="E17" s="85" t="s">
        <v>474</v>
      </c>
      <c r="F17" s="84" t="s">
        <v>475</v>
      </c>
    </row>
    <row r="18" spans="1:6" x14ac:dyDescent="0.35">
      <c r="A18" s="83" t="s">
        <v>491</v>
      </c>
      <c r="B18" s="84">
        <v>3239</v>
      </c>
      <c r="C18" s="84" t="s">
        <v>479</v>
      </c>
      <c r="D18" s="84" t="s">
        <v>480</v>
      </c>
      <c r="E18" s="88" t="s">
        <v>481</v>
      </c>
      <c r="F18" s="84" t="s">
        <v>475</v>
      </c>
    </row>
    <row r="19" spans="1:6" x14ac:dyDescent="0.35">
      <c r="A19" s="83" t="s">
        <v>492</v>
      </c>
      <c r="B19" s="84">
        <v>3203</v>
      </c>
      <c r="C19" s="84" t="s">
        <v>472</v>
      </c>
      <c r="D19" s="84" t="s">
        <v>473</v>
      </c>
      <c r="E19" s="85" t="s">
        <v>474</v>
      </c>
      <c r="F19" s="84" t="s">
        <v>475</v>
      </c>
    </row>
    <row r="20" spans="1:6" x14ac:dyDescent="0.35">
      <c r="A20" s="83" t="s">
        <v>493</v>
      </c>
      <c r="B20" s="84">
        <v>3242</v>
      </c>
      <c r="C20" s="84" t="s">
        <v>472</v>
      </c>
      <c r="D20" s="84" t="s">
        <v>473</v>
      </c>
      <c r="E20" s="85" t="s">
        <v>474</v>
      </c>
      <c r="F20" s="84" t="s">
        <v>475</v>
      </c>
    </row>
    <row r="21" spans="1:6" x14ac:dyDescent="0.35">
      <c r="A21" s="83" t="s">
        <v>494</v>
      </c>
      <c r="B21" s="84">
        <v>3130</v>
      </c>
      <c r="C21" s="84" t="s">
        <v>485</v>
      </c>
      <c r="D21" s="84" t="s">
        <v>486</v>
      </c>
      <c r="E21" s="88" t="s">
        <v>487</v>
      </c>
      <c r="F21" s="84" t="s">
        <v>488</v>
      </c>
    </row>
    <row r="22" spans="1:6" x14ac:dyDescent="0.35">
      <c r="A22" s="83" t="s">
        <v>495</v>
      </c>
      <c r="B22" s="87">
        <v>3248</v>
      </c>
      <c r="C22" s="84" t="s">
        <v>479</v>
      </c>
      <c r="D22" s="84" t="s">
        <v>480</v>
      </c>
      <c r="E22" s="88" t="s">
        <v>481</v>
      </c>
      <c r="F22" s="84" t="s">
        <v>475</v>
      </c>
    </row>
    <row r="23" spans="1:6" x14ac:dyDescent="0.35">
      <c r="A23" s="83" t="s">
        <v>611</v>
      </c>
      <c r="B23" s="84">
        <v>3140</v>
      </c>
      <c r="C23" s="84" t="s">
        <v>479</v>
      </c>
      <c r="D23" s="84" t="s">
        <v>480</v>
      </c>
      <c r="E23" s="88" t="s">
        <v>481</v>
      </c>
      <c r="F23" s="84" t="s">
        <v>488</v>
      </c>
    </row>
    <row r="24" spans="1:6" x14ac:dyDescent="0.35">
      <c r="A24" s="83" t="s">
        <v>612</v>
      </c>
      <c r="B24" s="84">
        <v>3138</v>
      </c>
      <c r="C24" s="84" t="s">
        <v>479</v>
      </c>
      <c r="D24" s="84" t="s">
        <v>480</v>
      </c>
      <c r="E24" s="88" t="s">
        <v>481</v>
      </c>
      <c r="F24" s="84" t="s">
        <v>475</v>
      </c>
    </row>
    <row r="25" spans="1:6" ht="26.5" x14ac:dyDescent="0.35">
      <c r="A25" s="83" t="s">
        <v>613</v>
      </c>
      <c r="B25" s="84">
        <v>3139</v>
      </c>
      <c r="C25" s="84" t="s">
        <v>479</v>
      </c>
      <c r="D25" s="84" t="s">
        <v>480</v>
      </c>
      <c r="E25" s="88" t="s">
        <v>481</v>
      </c>
      <c r="F25" s="84" t="s">
        <v>488</v>
      </c>
    </row>
    <row r="26" spans="1:6" x14ac:dyDescent="0.35">
      <c r="A26" s="83" t="s">
        <v>496</v>
      </c>
      <c r="B26" s="84">
        <v>3183</v>
      </c>
      <c r="C26" s="84" t="s">
        <v>472</v>
      </c>
      <c r="D26" s="84" t="s">
        <v>473</v>
      </c>
      <c r="E26" s="88" t="s">
        <v>474</v>
      </c>
      <c r="F26" s="84" t="s">
        <v>475</v>
      </c>
    </row>
    <row r="27" spans="1:6" x14ac:dyDescent="0.35">
      <c r="A27" s="83" t="s">
        <v>497</v>
      </c>
      <c r="B27" s="84">
        <v>3150</v>
      </c>
      <c r="C27" s="84" t="s">
        <v>485</v>
      </c>
      <c r="D27" s="84" t="s">
        <v>486</v>
      </c>
      <c r="E27" s="88" t="s">
        <v>487</v>
      </c>
      <c r="F27" s="84" t="s">
        <v>488</v>
      </c>
    </row>
    <row r="28" spans="1:6" ht="26.5" x14ac:dyDescent="0.35">
      <c r="A28" s="83" t="s">
        <v>498</v>
      </c>
      <c r="B28" s="84">
        <v>3228</v>
      </c>
      <c r="C28" s="84" t="s">
        <v>485</v>
      </c>
      <c r="D28" s="84" t="s">
        <v>486</v>
      </c>
      <c r="E28" s="88" t="s">
        <v>487</v>
      </c>
      <c r="F28" s="84" t="s">
        <v>499</v>
      </c>
    </row>
    <row r="29" spans="1:6" x14ac:dyDescent="0.35">
      <c r="A29" s="83" t="s">
        <v>500</v>
      </c>
      <c r="B29" s="84">
        <v>3130</v>
      </c>
      <c r="C29" s="84" t="s">
        <v>485</v>
      </c>
      <c r="D29" s="84" t="s">
        <v>486</v>
      </c>
      <c r="E29" s="88" t="s">
        <v>487</v>
      </c>
      <c r="F29" s="84" t="s">
        <v>488</v>
      </c>
    </row>
    <row r="30" spans="1:6" x14ac:dyDescent="0.35">
      <c r="A30" s="83" t="s">
        <v>501</v>
      </c>
      <c r="B30" s="84">
        <v>3252</v>
      </c>
      <c r="C30" s="84" t="s">
        <v>502</v>
      </c>
      <c r="D30" s="84" t="s">
        <v>503</v>
      </c>
      <c r="E30" s="88" t="s">
        <v>504</v>
      </c>
      <c r="F30" s="84"/>
    </row>
    <row r="31" spans="1:6" x14ac:dyDescent="0.35">
      <c r="A31" s="83" t="s">
        <v>505</v>
      </c>
      <c r="B31" s="84">
        <v>3254</v>
      </c>
      <c r="C31" s="84" t="s">
        <v>502</v>
      </c>
      <c r="D31" s="84" t="s">
        <v>503</v>
      </c>
      <c r="E31" s="88" t="s">
        <v>504</v>
      </c>
      <c r="F31" s="84"/>
    </row>
    <row r="32" spans="1:6" x14ac:dyDescent="0.35">
      <c r="A32" s="83" t="s">
        <v>506</v>
      </c>
      <c r="B32" s="84">
        <v>3169</v>
      </c>
      <c r="C32" s="84" t="s">
        <v>479</v>
      </c>
      <c r="D32" s="84" t="s">
        <v>480</v>
      </c>
      <c r="E32" s="88" t="s">
        <v>481</v>
      </c>
      <c r="F32" s="84" t="s">
        <v>488</v>
      </c>
    </row>
    <row r="33" spans="1:6" x14ac:dyDescent="0.35">
      <c r="A33" s="83" t="s">
        <v>507</v>
      </c>
      <c r="B33" s="84">
        <v>3251</v>
      </c>
      <c r="C33" s="84" t="s">
        <v>502</v>
      </c>
      <c r="D33" s="84" t="s">
        <v>503</v>
      </c>
      <c r="E33" s="88" t="s">
        <v>504</v>
      </c>
      <c r="F33" s="84"/>
    </row>
    <row r="34" spans="1:6" x14ac:dyDescent="0.35">
      <c r="A34" s="83" t="s">
        <v>508</v>
      </c>
      <c r="B34" s="84">
        <v>3252</v>
      </c>
      <c r="C34" s="84" t="s">
        <v>479</v>
      </c>
      <c r="D34" s="84" t="s">
        <v>480</v>
      </c>
      <c r="E34" s="88" t="s">
        <v>481</v>
      </c>
      <c r="F34" s="84"/>
    </row>
    <row r="35" spans="1:6" x14ac:dyDescent="0.35">
      <c r="A35" s="83" t="s">
        <v>509</v>
      </c>
      <c r="B35" s="84">
        <v>3192</v>
      </c>
      <c r="C35" s="84" t="s">
        <v>472</v>
      </c>
      <c r="D35" s="84" t="s">
        <v>473</v>
      </c>
      <c r="E35" s="88" t="s">
        <v>474</v>
      </c>
      <c r="F35" s="84" t="s">
        <v>475</v>
      </c>
    </row>
    <row r="36" spans="1:6" x14ac:dyDescent="0.35">
      <c r="A36" s="83" t="s">
        <v>510</v>
      </c>
      <c r="B36" s="84">
        <v>3218</v>
      </c>
      <c r="C36" s="84" t="s">
        <v>472</v>
      </c>
      <c r="D36" s="84" t="s">
        <v>473</v>
      </c>
      <c r="E36" s="88" t="s">
        <v>474</v>
      </c>
      <c r="F36" s="84" t="s">
        <v>475</v>
      </c>
    </row>
    <row r="37" spans="1:6" x14ac:dyDescent="0.35">
      <c r="A37" s="83" t="s">
        <v>511</v>
      </c>
      <c r="B37" s="84">
        <v>3227</v>
      </c>
      <c r="C37" s="84" t="s">
        <v>485</v>
      </c>
      <c r="D37" s="84" t="s">
        <v>486</v>
      </c>
      <c r="E37" s="88" t="s">
        <v>487</v>
      </c>
      <c r="F37" s="84" t="s">
        <v>499</v>
      </c>
    </row>
    <row r="38" spans="1:6" x14ac:dyDescent="0.35">
      <c r="A38" s="83" t="s">
        <v>512</v>
      </c>
      <c r="B38" s="84">
        <v>3164</v>
      </c>
      <c r="C38" s="84" t="s">
        <v>479</v>
      </c>
      <c r="D38" s="84" t="s">
        <v>480</v>
      </c>
      <c r="E38" s="88" t="s">
        <v>481</v>
      </c>
      <c r="F38" s="84" t="s">
        <v>488</v>
      </c>
    </row>
    <row r="39" spans="1:6" x14ac:dyDescent="0.35">
      <c r="A39" s="83" t="s">
        <v>513</v>
      </c>
      <c r="B39" s="84">
        <v>3130</v>
      </c>
      <c r="C39" s="84" t="s">
        <v>485</v>
      </c>
      <c r="D39" s="84" t="s">
        <v>486</v>
      </c>
      <c r="E39" s="88" t="s">
        <v>487</v>
      </c>
      <c r="F39" s="84" t="s">
        <v>488</v>
      </c>
    </row>
    <row r="40" spans="1:6" x14ac:dyDescent="0.35">
      <c r="A40" s="83" t="s">
        <v>514</v>
      </c>
      <c r="B40" s="84">
        <v>3150</v>
      </c>
      <c r="C40" s="84" t="s">
        <v>485</v>
      </c>
      <c r="D40" s="84" t="s">
        <v>486</v>
      </c>
      <c r="E40" s="88" t="s">
        <v>487</v>
      </c>
      <c r="F40" s="84" t="s">
        <v>488</v>
      </c>
    </row>
    <row r="41" spans="1:6" x14ac:dyDescent="0.35">
      <c r="A41" s="83" t="s">
        <v>515</v>
      </c>
      <c r="B41" s="84">
        <v>3161</v>
      </c>
      <c r="C41" s="84" t="s">
        <v>479</v>
      </c>
      <c r="D41" s="84" t="s">
        <v>480</v>
      </c>
      <c r="E41" s="88" t="s">
        <v>481</v>
      </c>
      <c r="F41" s="84" t="s">
        <v>488</v>
      </c>
    </row>
    <row r="42" spans="1:6" x14ac:dyDescent="0.35">
      <c r="A42" s="83" t="s">
        <v>516</v>
      </c>
      <c r="B42" s="84">
        <v>3231</v>
      </c>
      <c r="C42" s="84" t="s">
        <v>472</v>
      </c>
      <c r="D42" s="84" t="s">
        <v>473</v>
      </c>
      <c r="E42" s="88" t="s">
        <v>474</v>
      </c>
      <c r="F42" s="84" t="s">
        <v>475</v>
      </c>
    </row>
    <row r="43" spans="1:6" x14ac:dyDescent="0.35">
      <c r="A43" s="83" t="s">
        <v>517</v>
      </c>
      <c r="B43" s="84">
        <v>3185</v>
      </c>
      <c r="C43" s="84" t="s">
        <v>472</v>
      </c>
      <c r="D43" s="84" t="s">
        <v>473</v>
      </c>
      <c r="E43" s="88" t="s">
        <v>474</v>
      </c>
      <c r="F43" s="84" t="s">
        <v>475</v>
      </c>
    </row>
    <row r="44" spans="1:6" x14ac:dyDescent="0.35">
      <c r="A44" s="83" t="s">
        <v>518</v>
      </c>
      <c r="B44" s="84">
        <v>3244</v>
      </c>
      <c r="C44" s="84" t="s">
        <v>472</v>
      </c>
      <c r="D44" s="84" t="s">
        <v>473</v>
      </c>
      <c r="E44" s="88" t="s">
        <v>474</v>
      </c>
      <c r="F44" s="84" t="s">
        <v>475</v>
      </c>
    </row>
    <row r="45" spans="1:6" x14ac:dyDescent="0.35">
      <c r="A45" s="83" t="s">
        <v>519</v>
      </c>
      <c r="B45" s="84">
        <v>3252</v>
      </c>
      <c r="C45" s="84" t="s">
        <v>472</v>
      </c>
      <c r="D45" s="84" t="s">
        <v>473</v>
      </c>
      <c r="E45" s="88" t="s">
        <v>474</v>
      </c>
      <c r="F45" s="84" t="s">
        <v>475</v>
      </c>
    </row>
    <row r="46" spans="1:6" ht="18.5" x14ac:dyDescent="0.45">
      <c r="A46" s="113" t="s">
        <v>520</v>
      </c>
      <c r="B46" s="113"/>
      <c r="C46" s="113"/>
      <c r="D46" s="113"/>
      <c r="E46" s="113"/>
      <c r="F46" s="113"/>
    </row>
    <row r="47" spans="1:6" x14ac:dyDescent="0.35">
      <c r="A47" s="83" t="s">
        <v>521</v>
      </c>
      <c r="B47" s="84">
        <v>7235</v>
      </c>
      <c r="C47" s="84" t="s">
        <v>472</v>
      </c>
      <c r="D47" s="84" t="s">
        <v>473</v>
      </c>
      <c r="E47" s="88" t="s">
        <v>474</v>
      </c>
      <c r="F47" s="84" t="s">
        <v>475</v>
      </c>
    </row>
    <row r="48" spans="1:6" ht="21" customHeight="1" x14ac:dyDescent="0.35">
      <c r="A48" s="83" t="s">
        <v>522</v>
      </c>
      <c r="B48" s="84">
        <v>5002</v>
      </c>
      <c r="C48" s="84" t="s">
        <v>472</v>
      </c>
      <c r="D48" s="84" t="s">
        <v>473</v>
      </c>
      <c r="E48" s="88" t="s">
        <v>474</v>
      </c>
      <c r="F48" s="84" t="s">
        <v>475</v>
      </c>
    </row>
    <row r="49" spans="1:6" ht="26.5" x14ac:dyDescent="0.35">
      <c r="A49" s="83" t="s">
        <v>523</v>
      </c>
      <c r="B49" s="84">
        <v>6002</v>
      </c>
      <c r="C49" s="84" t="s">
        <v>472</v>
      </c>
      <c r="D49" s="84" t="s">
        <v>473</v>
      </c>
      <c r="E49" s="88" t="s">
        <v>474</v>
      </c>
      <c r="F49" s="84" t="s">
        <v>475</v>
      </c>
    </row>
    <row r="50" spans="1:6" x14ac:dyDescent="0.35">
      <c r="A50" s="83" t="s">
        <v>524</v>
      </c>
      <c r="B50" s="84">
        <v>4555</v>
      </c>
      <c r="C50" s="84" t="s">
        <v>479</v>
      </c>
      <c r="D50" s="84" t="s">
        <v>480</v>
      </c>
      <c r="E50" s="88" t="s">
        <v>481</v>
      </c>
      <c r="F50" s="84" t="s">
        <v>488</v>
      </c>
    </row>
    <row r="51" spans="1:6" x14ac:dyDescent="0.35">
      <c r="A51" s="83" t="s">
        <v>525</v>
      </c>
      <c r="B51" s="84">
        <v>7243</v>
      </c>
      <c r="C51" s="84" t="s">
        <v>472</v>
      </c>
      <c r="D51" s="84" t="s">
        <v>473</v>
      </c>
      <c r="E51" s="88" t="s">
        <v>474</v>
      </c>
      <c r="F51" s="84" t="s">
        <v>475</v>
      </c>
    </row>
    <row r="52" spans="1:6" x14ac:dyDescent="0.35">
      <c r="A52" s="83" t="s">
        <v>526</v>
      </c>
      <c r="B52" s="84">
        <v>5326</v>
      </c>
      <c r="C52" s="84" t="s">
        <v>485</v>
      </c>
      <c r="D52" s="84" t="s">
        <v>486</v>
      </c>
      <c r="E52" s="88" t="s">
        <v>487</v>
      </c>
      <c r="F52" s="84" t="s">
        <v>475</v>
      </c>
    </row>
    <row r="53" spans="1:6" x14ac:dyDescent="0.35">
      <c r="A53" s="83" t="s">
        <v>527</v>
      </c>
      <c r="B53" s="84">
        <v>8397</v>
      </c>
      <c r="C53" s="84" t="s">
        <v>472</v>
      </c>
      <c r="D53" s="84" t="s">
        <v>473</v>
      </c>
      <c r="E53" s="88" t="s">
        <v>474</v>
      </c>
      <c r="F53" s="84" t="s">
        <v>475</v>
      </c>
    </row>
    <row r="54" spans="1:6" ht="26.5" x14ac:dyDescent="0.35">
      <c r="A54" s="83" t="s">
        <v>528</v>
      </c>
      <c r="B54" s="84">
        <v>5365</v>
      </c>
      <c r="C54" s="84" t="s">
        <v>529</v>
      </c>
      <c r="D54" s="84" t="s">
        <v>530</v>
      </c>
      <c r="E54" s="88" t="s">
        <v>531</v>
      </c>
      <c r="F54" s="84" t="s">
        <v>475</v>
      </c>
    </row>
    <row r="55" spans="1:6" ht="26.5" x14ac:dyDescent="0.35">
      <c r="A55" s="83" t="s">
        <v>532</v>
      </c>
      <c r="B55" s="84">
        <v>7365</v>
      </c>
      <c r="C55" s="84" t="s">
        <v>529</v>
      </c>
      <c r="D55" s="84" t="s">
        <v>530</v>
      </c>
      <c r="E55" s="88" t="s">
        <v>531</v>
      </c>
      <c r="F55" s="84" t="s">
        <v>488</v>
      </c>
    </row>
    <row r="56" spans="1:6" ht="39" x14ac:dyDescent="0.35">
      <c r="A56" s="89" t="s">
        <v>533</v>
      </c>
      <c r="B56" s="84">
        <v>6358</v>
      </c>
      <c r="C56" s="84" t="s">
        <v>529</v>
      </c>
      <c r="D56" s="84" t="s">
        <v>530</v>
      </c>
      <c r="E56" s="88" t="s">
        <v>531</v>
      </c>
      <c r="F56" s="84" t="s">
        <v>488</v>
      </c>
    </row>
    <row r="57" spans="1:6" ht="39.5" x14ac:dyDescent="0.35">
      <c r="A57" s="83" t="s">
        <v>534</v>
      </c>
      <c r="B57" s="84">
        <v>4010</v>
      </c>
      <c r="C57" s="84" t="s">
        <v>529</v>
      </c>
      <c r="D57" s="84" t="s">
        <v>530</v>
      </c>
      <c r="E57" s="88" t="s">
        <v>531</v>
      </c>
      <c r="F57" s="84" t="s">
        <v>488</v>
      </c>
    </row>
    <row r="58" spans="1:6" ht="52.5" x14ac:dyDescent="0.35">
      <c r="A58" s="83" t="s">
        <v>535</v>
      </c>
      <c r="B58" s="84">
        <v>8010</v>
      </c>
      <c r="C58" s="84" t="s">
        <v>529</v>
      </c>
      <c r="D58" s="84" t="s">
        <v>530</v>
      </c>
      <c r="E58" s="88" t="s">
        <v>531</v>
      </c>
      <c r="F58" s="84" t="s">
        <v>488</v>
      </c>
    </row>
    <row r="59" spans="1:6" ht="52.5" x14ac:dyDescent="0.35">
      <c r="A59" s="83" t="s">
        <v>536</v>
      </c>
      <c r="B59" s="87" t="s">
        <v>537</v>
      </c>
      <c r="C59" s="84" t="s">
        <v>529</v>
      </c>
      <c r="D59" s="84" t="s">
        <v>530</v>
      </c>
      <c r="E59" s="88" t="s">
        <v>531</v>
      </c>
      <c r="F59" s="84" t="s">
        <v>475</v>
      </c>
    </row>
    <row r="60" spans="1:6" ht="52.5" x14ac:dyDescent="0.35">
      <c r="A60" s="83" t="s">
        <v>538</v>
      </c>
      <c r="B60" s="84">
        <v>5010</v>
      </c>
      <c r="C60" s="84" t="s">
        <v>485</v>
      </c>
      <c r="D60" s="84" t="s">
        <v>486</v>
      </c>
      <c r="E60" s="88" t="s">
        <v>487</v>
      </c>
      <c r="F60" s="84" t="s">
        <v>475</v>
      </c>
    </row>
    <row r="61" spans="1:6" ht="28.5" customHeight="1" x14ac:dyDescent="0.35">
      <c r="A61" s="83" t="s">
        <v>539</v>
      </c>
      <c r="B61" s="84">
        <v>7010</v>
      </c>
      <c r="C61" s="84" t="s">
        <v>529</v>
      </c>
      <c r="D61" s="84" t="s">
        <v>530</v>
      </c>
      <c r="E61" s="88" t="s">
        <v>531</v>
      </c>
      <c r="F61" s="84" t="s">
        <v>488</v>
      </c>
    </row>
    <row r="62" spans="1:6" ht="26.5" x14ac:dyDescent="0.35">
      <c r="A62" s="83" t="s">
        <v>540</v>
      </c>
      <c r="B62" s="84">
        <v>4013</v>
      </c>
      <c r="C62" s="84" t="s">
        <v>529</v>
      </c>
      <c r="D62" s="84" t="s">
        <v>530</v>
      </c>
      <c r="E62" s="88" t="s">
        <v>531</v>
      </c>
      <c r="F62" s="84" t="s">
        <v>488</v>
      </c>
    </row>
    <row r="63" spans="1:6" ht="26.5" x14ac:dyDescent="0.35">
      <c r="A63" s="83" t="s">
        <v>541</v>
      </c>
      <c r="B63" s="84">
        <v>4367</v>
      </c>
      <c r="C63" s="84" t="s">
        <v>529</v>
      </c>
      <c r="D63" s="84" t="s">
        <v>530</v>
      </c>
      <c r="E63" s="88" t="s">
        <v>531</v>
      </c>
      <c r="F63" s="84" t="s">
        <v>488</v>
      </c>
    </row>
    <row r="64" spans="1:6" ht="26.5" x14ac:dyDescent="0.35">
      <c r="A64" s="83" t="s">
        <v>541</v>
      </c>
      <c r="B64" s="84">
        <v>5367</v>
      </c>
      <c r="C64" s="84" t="s">
        <v>529</v>
      </c>
      <c r="D64" s="84" t="s">
        <v>530</v>
      </c>
      <c r="E64" s="88" t="s">
        <v>531</v>
      </c>
      <c r="F64" s="84" t="s">
        <v>475</v>
      </c>
    </row>
    <row r="65" spans="1:6" ht="26.5" x14ac:dyDescent="0.35">
      <c r="A65" s="83" t="s">
        <v>542</v>
      </c>
      <c r="B65" s="84">
        <v>4424</v>
      </c>
      <c r="C65" s="84" t="s">
        <v>529</v>
      </c>
      <c r="D65" s="84" t="s">
        <v>530</v>
      </c>
      <c r="E65" s="88" t="s">
        <v>531</v>
      </c>
      <c r="F65" s="84" t="s">
        <v>488</v>
      </c>
    </row>
    <row r="66" spans="1:6" ht="52.5" x14ac:dyDescent="0.35">
      <c r="A66" s="83" t="s">
        <v>543</v>
      </c>
      <c r="B66" s="87" t="s">
        <v>544</v>
      </c>
      <c r="C66" s="84" t="s">
        <v>529</v>
      </c>
      <c r="D66" s="84" t="s">
        <v>530</v>
      </c>
      <c r="E66" s="88" t="s">
        <v>531</v>
      </c>
      <c r="F66" s="84" t="s">
        <v>488</v>
      </c>
    </row>
    <row r="67" spans="1:6" ht="39.5" x14ac:dyDescent="0.35">
      <c r="A67" s="83" t="s">
        <v>545</v>
      </c>
      <c r="B67" s="84">
        <v>4365</v>
      </c>
      <c r="C67" s="84" t="s">
        <v>529</v>
      </c>
      <c r="D67" s="84" t="s">
        <v>530</v>
      </c>
      <c r="E67" s="88" t="s">
        <v>531</v>
      </c>
      <c r="F67" s="84" t="s">
        <v>488</v>
      </c>
    </row>
    <row r="68" spans="1:6" x14ac:dyDescent="0.35">
      <c r="A68" s="83" t="s">
        <v>546</v>
      </c>
      <c r="B68" s="84">
        <v>4582</v>
      </c>
      <c r="C68" s="84" t="s">
        <v>479</v>
      </c>
      <c r="D68" s="84" t="s">
        <v>480</v>
      </c>
      <c r="E68" s="88" t="s">
        <v>481</v>
      </c>
      <c r="F68" s="84" t="s">
        <v>488</v>
      </c>
    </row>
    <row r="69" spans="1:6" ht="26.5" x14ac:dyDescent="0.35">
      <c r="A69" s="83" t="s">
        <v>547</v>
      </c>
      <c r="B69" s="84">
        <v>5323</v>
      </c>
      <c r="C69" s="84" t="s">
        <v>485</v>
      </c>
      <c r="D69" s="84" t="s">
        <v>486</v>
      </c>
      <c r="E69" s="88" t="s">
        <v>487</v>
      </c>
      <c r="F69" s="84" t="s">
        <v>488</v>
      </c>
    </row>
    <row r="70" spans="1:6" ht="26.5" x14ac:dyDescent="0.35">
      <c r="A70" s="83" t="s">
        <v>548</v>
      </c>
      <c r="B70" s="84">
        <v>4027</v>
      </c>
      <c r="C70" s="84" t="s">
        <v>485</v>
      </c>
      <c r="D70" s="84" t="s">
        <v>486</v>
      </c>
      <c r="E70" s="88" t="s">
        <v>487</v>
      </c>
      <c r="F70" s="84" t="s">
        <v>488</v>
      </c>
    </row>
    <row r="71" spans="1:6" ht="26.5" x14ac:dyDescent="0.35">
      <c r="A71" s="83" t="s">
        <v>549</v>
      </c>
      <c r="B71" s="84">
        <v>4173</v>
      </c>
      <c r="C71" s="84" t="s">
        <v>485</v>
      </c>
      <c r="D71" s="84" t="s">
        <v>486</v>
      </c>
      <c r="E71" s="88" t="s">
        <v>487</v>
      </c>
      <c r="F71" s="84" t="s">
        <v>488</v>
      </c>
    </row>
    <row r="72" spans="1:6" x14ac:dyDescent="0.35">
      <c r="A72" s="83" t="s">
        <v>550</v>
      </c>
      <c r="B72" s="84">
        <v>5206</v>
      </c>
      <c r="C72" s="84" t="s">
        <v>485</v>
      </c>
      <c r="D72" s="84" t="s">
        <v>486</v>
      </c>
      <c r="E72" s="88" t="s">
        <v>487</v>
      </c>
      <c r="F72" s="84" t="s">
        <v>475</v>
      </c>
    </row>
    <row r="73" spans="1:6" ht="26" x14ac:dyDescent="0.35">
      <c r="A73" s="89" t="s">
        <v>551</v>
      </c>
      <c r="B73" s="84">
        <v>5196</v>
      </c>
      <c r="C73" s="84" t="s">
        <v>472</v>
      </c>
      <c r="D73" s="84" t="s">
        <v>473</v>
      </c>
      <c r="E73" s="88" t="s">
        <v>474</v>
      </c>
      <c r="F73" s="84" t="s">
        <v>475</v>
      </c>
    </row>
    <row r="74" spans="1:6" x14ac:dyDescent="0.35">
      <c r="A74" s="83" t="s">
        <v>552</v>
      </c>
      <c r="B74" s="84">
        <v>4144</v>
      </c>
      <c r="C74" s="84" t="s">
        <v>472</v>
      </c>
      <c r="D74" s="84" t="s">
        <v>473</v>
      </c>
      <c r="E74" s="88" t="s">
        <v>474</v>
      </c>
      <c r="F74" s="84" t="s">
        <v>475</v>
      </c>
    </row>
    <row r="75" spans="1:6" ht="26.5" x14ac:dyDescent="0.35">
      <c r="A75" s="83" t="s">
        <v>553</v>
      </c>
      <c r="B75" s="84">
        <v>4011</v>
      </c>
      <c r="C75" s="84" t="s">
        <v>502</v>
      </c>
      <c r="D75" s="84" t="s">
        <v>503</v>
      </c>
      <c r="E75" s="88" t="s">
        <v>504</v>
      </c>
      <c r="F75" s="84" t="s">
        <v>488</v>
      </c>
    </row>
    <row r="76" spans="1:6" ht="26.5" x14ac:dyDescent="0.35">
      <c r="A76" s="83" t="s">
        <v>554</v>
      </c>
      <c r="B76" s="84">
        <v>5282</v>
      </c>
      <c r="C76" s="84" t="s">
        <v>472</v>
      </c>
      <c r="D76" s="84" t="s">
        <v>473</v>
      </c>
      <c r="E76" s="88" t="s">
        <v>474</v>
      </c>
      <c r="F76" s="84" t="s">
        <v>475</v>
      </c>
    </row>
    <row r="77" spans="1:6" x14ac:dyDescent="0.35">
      <c r="A77" s="83" t="s">
        <v>555</v>
      </c>
      <c r="B77" s="84">
        <v>4041</v>
      </c>
      <c r="C77" s="84" t="s">
        <v>472</v>
      </c>
      <c r="D77" s="84" t="s">
        <v>473</v>
      </c>
      <c r="E77" s="88" t="s">
        <v>474</v>
      </c>
      <c r="F77" s="84" t="s">
        <v>475</v>
      </c>
    </row>
    <row r="78" spans="1:6" x14ac:dyDescent="0.35">
      <c r="A78" s="83" t="s">
        <v>556</v>
      </c>
      <c r="B78" s="84">
        <v>4553</v>
      </c>
      <c r="C78" s="84" t="s">
        <v>479</v>
      </c>
      <c r="D78" s="84" t="s">
        <v>480</v>
      </c>
      <c r="E78" s="88" t="s">
        <v>481</v>
      </c>
      <c r="F78" s="84" t="s">
        <v>488</v>
      </c>
    </row>
    <row r="79" spans="1:6" x14ac:dyDescent="0.35">
      <c r="A79" s="83" t="s">
        <v>557</v>
      </c>
      <c r="B79" s="84">
        <v>4555</v>
      </c>
      <c r="C79" s="84" t="s">
        <v>479</v>
      </c>
      <c r="D79" s="84" t="s">
        <v>480</v>
      </c>
      <c r="E79" s="88" t="s">
        <v>481</v>
      </c>
      <c r="F79" s="84" t="s">
        <v>488</v>
      </c>
    </row>
    <row r="80" spans="1:6" x14ac:dyDescent="0.35">
      <c r="A80" s="83" t="s">
        <v>558</v>
      </c>
      <c r="B80" s="84">
        <v>4556</v>
      </c>
      <c r="C80" s="84" t="s">
        <v>479</v>
      </c>
      <c r="D80" s="84" t="s">
        <v>480</v>
      </c>
      <c r="E80" s="88" t="s">
        <v>481</v>
      </c>
      <c r="F80" s="84" t="s">
        <v>488</v>
      </c>
    </row>
    <row r="81" spans="1:6" x14ac:dyDescent="0.35">
      <c r="A81" s="83" t="s">
        <v>559</v>
      </c>
      <c r="B81" s="84">
        <v>4559</v>
      </c>
      <c r="C81" s="84" t="s">
        <v>479</v>
      </c>
      <c r="D81" s="84" t="s">
        <v>480</v>
      </c>
      <c r="E81" s="88" t="s">
        <v>481</v>
      </c>
      <c r="F81" s="84" t="s">
        <v>488</v>
      </c>
    </row>
    <row r="82" spans="1:6" x14ac:dyDescent="0.35">
      <c r="A82" s="83" t="s">
        <v>560</v>
      </c>
      <c r="B82" s="84">
        <v>7377</v>
      </c>
      <c r="C82" s="84" t="s">
        <v>485</v>
      </c>
      <c r="D82" s="84" t="s">
        <v>486</v>
      </c>
      <c r="E82" s="88" t="s">
        <v>487</v>
      </c>
      <c r="F82" s="84" t="s">
        <v>499</v>
      </c>
    </row>
    <row r="83" spans="1:6" x14ac:dyDescent="0.35">
      <c r="A83" s="83" t="s">
        <v>561</v>
      </c>
      <c r="B83" s="84">
        <v>5287</v>
      </c>
      <c r="C83" s="84" t="s">
        <v>472</v>
      </c>
      <c r="D83" s="84" t="s">
        <v>473</v>
      </c>
      <c r="E83" s="88" t="s">
        <v>474</v>
      </c>
      <c r="F83" s="84" t="s">
        <v>475</v>
      </c>
    </row>
  </sheetData>
  <mergeCells count="2">
    <mergeCell ref="A8:F8"/>
    <mergeCell ref="A46:F46"/>
  </mergeCells>
  <hyperlinks>
    <hyperlink ref="E15" r:id="rId1" xr:uid="{00000000-0004-0000-0700-000000000000}"/>
    <hyperlink ref="E18" r:id="rId2" xr:uid="{00000000-0004-0000-0700-000001000000}"/>
    <hyperlink ref="E21" r:id="rId3" xr:uid="{00000000-0004-0000-0700-000002000000}"/>
    <hyperlink ref="E22" r:id="rId4" xr:uid="{00000000-0004-0000-0700-000003000000}"/>
    <hyperlink ref="E23" r:id="rId5" xr:uid="{00000000-0004-0000-0700-000004000000}"/>
    <hyperlink ref="E24" r:id="rId6" xr:uid="{00000000-0004-0000-0700-000005000000}"/>
    <hyperlink ref="E25" r:id="rId7" xr:uid="{00000000-0004-0000-0700-000006000000}"/>
    <hyperlink ref="E26" r:id="rId8" display="simmons_d@cde.state.co.us" xr:uid="{00000000-0004-0000-0700-000007000000}"/>
    <hyperlink ref="E27" r:id="rId9" xr:uid="{00000000-0004-0000-0700-000008000000}"/>
    <hyperlink ref="E28" r:id="rId10" xr:uid="{00000000-0004-0000-0700-000009000000}"/>
    <hyperlink ref="E29" r:id="rId11" xr:uid="{00000000-0004-0000-0700-00000A000000}"/>
    <hyperlink ref="E32" r:id="rId12" xr:uid="{00000000-0004-0000-0700-00000B000000}"/>
    <hyperlink ref="E35" r:id="rId13" display="simmons_d@cde.state.co.us" xr:uid="{00000000-0004-0000-0700-00000C000000}"/>
    <hyperlink ref="E36" r:id="rId14" xr:uid="{00000000-0004-0000-0700-00000D000000}"/>
    <hyperlink ref="E37" r:id="rId15" xr:uid="{00000000-0004-0000-0700-00000E000000}"/>
    <hyperlink ref="E38" r:id="rId16" xr:uid="{00000000-0004-0000-0700-00000F000000}"/>
    <hyperlink ref="E39" r:id="rId17" xr:uid="{00000000-0004-0000-0700-000010000000}"/>
    <hyperlink ref="E40" r:id="rId18" xr:uid="{00000000-0004-0000-0700-000011000000}"/>
    <hyperlink ref="E41" r:id="rId19" xr:uid="{00000000-0004-0000-0700-000012000000}"/>
    <hyperlink ref="E42" r:id="rId20" display="simmons_d@cde.state.co.us" xr:uid="{00000000-0004-0000-0700-000013000000}"/>
    <hyperlink ref="E43" r:id="rId21" xr:uid="{00000000-0004-0000-0700-000014000000}"/>
    <hyperlink ref="E44" r:id="rId22" xr:uid="{00000000-0004-0000-0700-000015000000}"/>
    <hyperlink ref="E47" r:id="rId23" display="simmons_d@cde.state.co.us" xr:uid="{00000000-0004-0000-0700-000016000000}"/>
    <hyperlink ref="E48" r:id="rId24" xr:uid="{00000000-0004-0000-0700-000017000000}"/>
    <hyperlink ref="E49" r:id="rId25" xr:uid="{00000000-0004-0000-0700-000018000000}"/>
    <hyperlink ref="E50" r:id="rId26" xr:uid="{00000000-0004-0000-0700-000019000000}"/>
    <hyperlink ref="E51" r:id="rId27" display="simmons_d@cde.state.co.us" xr:uid="{00000000-0004-0000-0700-00001A000000}"/>
    <hyperlink ref="E52" r:id="rId28" xr:uid="{00000000-0004-0000-0700-00001B000000}"/>
    <hyperlink ref="E53" r:id="rId29" xr:uid="{00000000-0004-0000-0700-00001C000000}"/>
    <hyperlink ref="E54" r:id="rId30" xr:uid="{00000000-0004-0000-0700-00001D000000}"/>
    <hyperlink ref="E55" r:id="rId31" xr:uid="{00000000-0004-0000-0700-00001E000000}"/>
    <hyperlink ref="E56" r:id="rId32" xr:uid="{00000000-0004-0000-0700-00001F000000}"/>
    <hyperlink ref="E57" r:id="rId33" xr:uid="{00000000-0004-0000-0700-000020000000}"/>
    <hyperlink ref="E58" r:id="rId34" xr:uid="{00000000-0004-0000-0700-000021000000}"/>
    <hyperlink ref="E59" r:id="rId35" xr:uid="{00000000-0004-0000-0700-000022000000}"/>
    <hyperlink ref="E60" r:id="rId36" xr:uid="{00000000-0004-0000-0700-000023000000}"/>
    <hyperlink ref="E61" r:id="rId37" xr:uid="{00000000-0004-0000-0700-000024000000}"/>
    <hyperlink ref="E62" r:id="rId38" xr:uid="{00000000-0004-0000-0700-000025000000}"/>
    <hyperlink ref="E63" r:id="rId39" xr:uid="{00000000-0004-0000-0700-000026000000}"/>
    <hyperlink ref="E64" r:id="rId40" xr:uid="{00000000-0004-0000-0700-000027000000}"/>
    <hyperlink ref="E65" r:id="rId41" xr:uid="{00000000-0004-0000-0700-000028000000}"/>
    <hyperlink ref="E66" r:id="rId42" xr:uid="{00000000-0004-0000-0700-000029000000}"/>
    <hyperlink ref="E67" r:id="rId43" xr:uid="{00000000-0004-0000-0700-00002A000000}"/>
    <hyperlink ref="E68" r:id="rId44" xr:uid="{00000000-0004-0000-0700-00002B000000}"/>
    <hyperlink ref="E69" r:id="rId45" xr:uid="{00000000-0004-0000-0700-00002C000000}"/>
    <hyperlink ref="E70" r:id="rId46" xr:uid="{00000000-0004-0000-0700-00002D000000}"/>
    <hyperlink ref="E71" r:id="rId47" xr:uid="{00000000-0004-0000-0700-00002E000000}"/>
    <hyperlink ref="E72" r:id="rId48" xr:uid="{00000000-0004-0000-0700-00002F000000}"/>
    <hyperlink ref="E73" r:id="rId49" display="simmons_d@cde.state.co.us" xr:uid="{00000000-0004-0000-0700-000030000000}"/>
    <hyperlink ref="E74" r:id="rId50" xr:uid="{00000000-0004-0000-0700-000031000000}"/>
    <hyperlink ref="E75" r:id="rId51" xr:uid="{00000000-0004-0000-0700-000032000000}"/>
    <hyperlink ref="E76" r:id="rId52" xr:uid="{00000000-0004-0000-0700-000033000000}"/>
    <hyperlink ref="E77" r:id="rId53" xr:uid="{00000000-0004-0000-0700-000034000000}"/>
    <hyperlink ref="E78" r:id="rId54" xr:uid="{00000000-0004-0000-0700-000035000000}"/>
    <hyperlink ref="E79" r:id="rId55" xr:uid="{00000000-0004-0000-0700-000036000000}"/>
    <hyperlink ref="E80" r:id="rId56" xr:uid="{00000000-0004-0000-0700-000037000000}"/>
    <hyperlink ref="E81" r:id="rId57" xr:uid="{00000000-0004-0000-0700-000038000000}"/>
    <hyperlink ref="E82" r:id="rId58" xr:uid="{00000000-0004-0000-0700-000039000000}"/>
    <hyperlink ref="E83" r:id="rId59" display="simmons_d@cde.state.co.us" xr:uid="{00000000-0004-0000-0700-00003A000000}"/>
    <hyperlink ref="E12" r:id="rId60" xr:uid="{00000000-0004-0000-0700-00003B000000}"/>
    <hyperlink ref="E31" r:id="rId61" xr:uid="{00000000-0004-0000-0700-00003C000000}"/>
    <hyperlink ref="E30" r:id="rId62" xr:uid="{00000000-0004-0000-0700-00003D000000}"/>
    <hyperlink ref="E33" r:id="rId63" xr:uid="{00000000-0004-0000-0700-00003E000000}"/>
    <hyperlink ref="E34" r:id="rId64" xr:uid="{00000000-0004-0000-0700-00003F000000}"/>
    <hyperlink ref="E45" r:id="rId65" xr:uid="{00000000-0004-0000-0700-000040000000}"/>
  </hyperlinks>
  <pageMargins left="0.7" right="0.7" top="0.75" bottom="0.75" header="0.3" footer="0.3"/>
  <pageSetup orientation="portrait" r:id="rId66"/>
  <drawing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Acronyms</vt:lpstr>
      <vt:lpstr>Enrollment</vt:lpstr>
      <vt:lpstr>Revenue</vt:lpstr>
      <vt:lpstr>Staffing</vt:lpstr>
      <vt:lpstr>Expense</vt:lpstr>
      <vt:lpstr>Summary</vt:lpstr>
      <vt:lpstr>Grants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Boces</dc:creator>
  <cp:lastModifiedBy>Annette Ridgway</cp:lastModifiedBy>
  <dcterms:created xsi:type="dcterms:W3CDTF">2019-08-15T19:55:35Z</dcterms:created>
  <dcterms:modified xsi:type="dcterms:W3CDTF">2023-02-15T18:26:11Z</dcterms:modified>
</cp:coreProperties>
</file>